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35"/>
  </bookViews>
  <sheets>
    <sheet name="Лист1" sheetId="1" r:id="rId1"/>
  </sheets>
  <definedNames>
    <definedName name="_xlnm._FilterDatabase" localSheetId="0" hidden="1">Лист1!$A$12:$AA$12</definedName>
    <definedName name="_xlnm.Print_Titles" localSheetId="0">Лист1!$12:$12</definedName>
    <definedName name="_xlnm.Print_Area" localSheetId="0">Лист1!$A$1:$AA$66</definedName>
  </definedNames>
  <calcPr calcId="152511"/>
</workbook>
</file>

<file path=xl/calcChain.xml><?xml version="1.0" encoding="utf-8"?>
<calcChain xmlns="http://schemas.openxmlformats.org/spreadsheetml/2006/main">
  <c r="U39" i="1" l="1"/>
  <c r="U21" i="1"/>
  <c r="U45" i="1" l="1"/>
  <c r="U43" i="1"/>
  <c r="W27" i="1" l="1"/>
  <c r="Y34" i="1" l="1"/>
  <c r="X34" i="1"/>
  <c r="W34" i="1"/>
  <c r="V34" i="1"/>
  <c r="U34" i="1"/>
  <c r="T34" i="1"/>
  <c r="Z34" i="1" l="1"/>
  <c r="U27" i="1"/>
  <c r="V27" i="1"/>
  <c r="X27" i="1"/>
  <c r="Y27" i="1"/>
  <c r="T27" i="1"/>
  <c r="U18" i="1"/>
  <c r="V18" i="1"/>
  <c r="W18" i="1"/>
  <c r="X18" i="1"/>
  <c r="Y18" i="1"/>
  <c r="T18" i="1"/>
  <c r="X13" i="1" l="1"/>
  <c r="W13" i="1"/>
  <c r="T13" i="1"/>
  <c r="Y13" i="1"/>
  <c r="V13" i="1"/>
  <c r="U13" i="1"/>
  <c r="Z18" i="1"/>
  <c r="Z27" i="1"/>
  <c r="Z57" i="1"/>
  <c r="Z53" i="1"/>
  <c r="Z51" i="1"/>
  <c r="Z41" i="1"/>
  <c r="Z16" i="1"/>
  <c r="Z63" i="1"/>
  <c r="Z47" i="1"/>
  <c r="Z45" i="1"/>
  <c r="Z43" i="1"/>
  <c r="Z37" i="1"/>
  <c r="Z32" i="1" l="1"/>
  <c r="Z55" i="1"/>
  <c r="Z59" i="1"/>
  <c r="Z49" i="1"/>
  <c r="Z61" i="1"/>
  <c r="Z39" i="1"/>
  <c r="Z21" i="1"/>
  <c r="Z25" i="1"/>
  <c r="Z30" i="1" l="1"/>
  <c r="Z13" i="1" l="1"/>
</calcChain>
</file>

<file path=xl/sharedStrings.xml><?xml version="1.0" encoding="utf-8"?>
<sst xmlns="http://schemas.openxmlformats.org/spreadsheetml/2006/main" count="122" uniqueCount="62">
  <si>
    <t>«Развитие информационных ресурсов города Твери» на 2021-2026 годы</t>
  </si>
  <si>
    <t>Цели программы, подпрограммы, задачи подпрограммы, мероприятия подпрограммы, административные мероприятия и их показатели</t>
  </si>
  <si>
    <t>Единица измерения</t>
  </si>
  <si>
    <t>Целевое (суммарное) значение показателя</t>
  </si>
  <si>
    <t>значение</t>
  </si>
  <si>
    <t>год достижения</t>
  </si>
  <si>
    <t>Программа, всего</t>
  </si>
  <si>
    <t>тыс.руб.</t>
  </si>
  <si>
    <t>шт.</t>
  </si>
  <si>
    <t>%</t>
  </si>
  <si>
    <t>чел.</t>
  </si>
  <si>
    <r>
      <rPr>
        <b/>
        <sz val="10"/>
        <rFont val="Times New Roman"/>
        <family val="1"/>
        <charset val="204"/>
      </rPr>
      <t>Показатель 1</t>
    </r>
    <r>
      <rPr>
        <sz val="10"/>
        <rFont val="Times New Roman"/>
        <family val="1"/>
        <charset val="204"/>
      </rPr>
      <t xml:space="preserve"> «Доля структурных подразделений, работающих в АС «Бюджет» и «Удаленное рабочее место»</t>
    </r>
  </si>
  <si>
    <r>
      <rPr>
        <b/>
        <sz val="10"/>
        <rFont val="Times New Roman"/>
        <family val="1"/>
        <charset val="204"/>
      </rPr>
      <t>Показатель 2</t>
    </r>
    <r>
      <rPr>
        <sz val="10"/>
        <rFont val="Times New Roman"/>
        <family val="1"/>
        <charset val="204"/>
      </rPr>
      <t xml:space="preserve"> «Доля структурных подразделений, работающих в АИС «Муниципальный заказ» (АИС «МЗ»)»</t>
    </r>
  </si>
  <si>
    <t>Годы реализации программы</t>
  </si>
  <si>
    <r>
      <rPr>
        <b/>
        <sz val="10"/>
        <rFont val="Times New Roman"/>
        <family val="1"/>
        <charset val="204"/>
      </rPr>
      <t>Показатель 3</t>
    </r>
    <r>
      <rPr>
        <sz val="10"/>
        <rFont val="Times New Roman"/>
        <family val="1"/>
        <charset val="204"/>
      </rPr>
      <t xml:space="preserve"> «Количество внедренных информационных систем»</t>
    </r>
  </si>
  <si>
    <r>
      <rPr>
        <b/>
        <sz val="10"/>
        <rFont val="Times New Roman"/>
        <family val="1"/>
        <charset val="204"/>
      </rPr>
      <t xml:space="preserve">Показатель 1 </t>
    </r>
    <r>
      <rPr>
        <sz val="10"/>
        <rFont val="Times New Roman"/>
        <family val="1"/>
        <charset val="204"/>
      </rPr>
      <t>«Количество муниципальных услуг, информация о которых опубликована на Портале государственных услуг Российской Федерации»</t>
    </r>
  </si>
  <si>
    <r>
      <t>Задача 1</t>
    </r>
    <r>
      <rPr>
        <sz val="10"/>
        <rFont val="Times New Roman"/>
        <family val="1"/>
        <charset val="204"/>
      </rPr>
      <t xml:space="preserve"> «Повышение эффективности работы структурных подразделений за счет внедрения и развития информационных систем в деятельность сотрудников подразделений»</t>
    </r>
  </si>
  <si>
    <r>
      <rPr>
        <b/>
        <sz val="10"/>
        <rFont val="Times New Roman"/>
        <family val="1"/>
        <charset val="204"/>
      </rPr>
      <t xml:space="preserve">Показатель 2 </t>
    </r>
    <r>
      <rPr>
        <sz val="10"/>
        <rFont val="Times New Roman"/>
        <family val="1"/>
        <charset val="204"/>
      </rPr>
      <t>«Количество доступных онлайн-сервисов для жителей города Твери»</t>
    </r>
  </si>
  <si>
    <r>
      <rPr>
        <b/>
        <sz val="10"/>
        <rFont val="Times New Roman"/>
        <family val="1"/>
        <charset val="204"/>
      </rPr>
      <t>Мероприятие 1.02</t>
    </r>
    <r>
      <rPr>
        <sz val="10"/>
        <rFont val="Times New Roman"/>
        <family val="1"/>
        <charset val="204"/>
      </rPr>
      <t xml:space="preserve">  «Информационное сопровождение и обновление автоматизированных систем (АС) исполнения бюджета города Твери «Бюджет», «Удаленное рабочее место» в соответствии с действующим законодательством»</t>
    </r>
  </si>
  <si>
    <r>
      <rPr>
        <b/>
        <sz val="10"/>
        <rFont val="Times New Roman"/>
        <family val="1"/>
        <charset val="204"/>
      </rPr>
      <t>Показатель 1</t>
    </r>
    <r>
      <rPr>
        <sz val="10"/>
        <rFont val="Times New Roman"/>
        <family val="1"/>
        <charset val="204"/>
      </rPr>
      <t xml:space="preserve"> «Количество справочно-правовых систем, доступных структурным подразделениям»</t>
    </r>
  </si>
  <si>
    <r>
      <rPr>
        <b/>
        <sz val="10"/>
        <rFont val="Times New Roman"/>
        <family val="1"/>
        <charset val="204"/>
      </rPr>
      <t>Показатель 1</t>
    </r>
    <r>
      <rPr>
        <sz val="10"/>
        <rFont val="Times New Roman"/>
        <family val="1"/>
        <charset val="204"/>
      </rPr>
      <t xml:space="preserve"> «Доля рабочих мест и периферийного оборудования интегрированных в локально-вычислительную сеть сегмента информационной системы Тверской городской Думы»</t>
    </r>
  </si>
  <si>
    <r>
      <rPr>
        <b/>
        <sz val="10"/>
        <rFont val="Times New Roman"/>
        <family val="1"/>
        <charset val="204"/>
      </rPr>
      <t xml:space="preserve">Мероприятие 3.01 </t>
    </r>
    <r>
      <rPr>
        <sz val="10"/>
        <rFont val="Times New Roman"/>
        <family val="1"/>
        <charset val="204"/>
      </rPr>
      <t>«Обеспечение выполнения функциональных задач информационной системы Тверской городской Думы, включая плановую модернизацию»</t>
    </r>
  </si>
  <si>
    <r>
      <rPr>
        <b/>
        <sz val="10"/>
        <rFont val="Times New Roman"/>
        <family val="1"/>
        <charset val="204"/>
      </rPr>
      <t>Показатель 2</t>
    </r>
    <r>
      <rPr>
        <sz val="10"/>
        <rFont val="Times New Roman"/>
        <family val="1"/>
        <charset val="204"/>
      </rPr>
      <t xml:space="preserve"> «Доля рабочих мест и периферийного оборудования интегрированных в локально-вычислительную сеть сегмента информационной системы администрации Заволжского района в городе Твери»</t>
    </r>
  </si>
  <si>
    <r>
      <rPr>
        <b/>
        <sz val="10"/>
        <rFont val="Times New Roman"/>
        <family val="1"/>
        <charset val="204"/>
      </rPr>
      <t>Показатель 3</t>
    </r>
    <r>
      <rPr>
        <sz val="10"/>
        <rFont val="Times New Roman"/>
        <family val="1"/>
        <charset val="204"/>
      </rPr>
      <t xml:space="preserve"> «Доля рабочих мест и периферийного оборудования интегрированных в локально-вычислительную сеть сегмента информационной системы администрации Пролетарского района в городе Твери»</t>
    </r>
  </si>
  <si>
    <r>
      <rPr>
        <b/>
        <sz val="10"/>
        <rFont val="Times New Roman"/>
        <family val="1"/>
        <charset val="204"/>
      </rPr>
      <t>Показатель 4</t>
    </r>
    <r>
      <rPr>
        <sz val="10"/>
        <rFont val="Times New Roman"/>
        <family val="1"/>
        <charset val="204"/>
      </rPr>
      <t xml:space="preserve"> «Доля рабочих мест и периферийного оборудования интегрированных в локально-вычислительную сеть сегмента информационной системы администрации Московского района в городе Твери»</t>
    </r>
  </si>
  <si>
    <r>
      <rPr>
        <b/>
        <sz val="10"/>
        <rFont val="Times New Roman"/>
        <family val="1"/>
        <charset val="204"/>
      </rPr>
      <t>Показатель 5</t>
    </r>
    <r>
      <rPr>
        <sz val="10"/>
        <rFont val="Times New Roman"/>
        <family val="1"/>
        <charset val="204"/>
      </rPr>
      <t xml:space="preserve"> «Доля рабочих мест и периферийного оборудования интегрированных в локально-вычислительную сеть сегмента информационной системы администрации Центрального района в городе Твери»</t>
    </r>
  </si>
  <si>
    <r>
      <rPr>
        <b/>
        <sz val="10"/>
        <rFont val="Times New Roman"/>
        <family val="1"/>
        <charset val="204"/>
      </rPr>
      <t>Показатель 6</t>
    </r>
    <r>
      <rPr>
        <sz val="10"/>
        <rFont val="Times New Roman"/>
        <family val="1"/>
        <charset val="204"/>
      </rPr>
      <t xml:space="preserve"> «Доля рабочих мест и периферийного оборудования интегрированных в локально-вычислительную сеть сегмента информационной системы департамента финансов администрации города Твери»</t>
    </r>
  </si>
  <si>
    <r>
      <rPr>
        <b/>
        <sz val="10"/>
        <rFont val="Times New Roman"/>
        <family val="1"/>
        <charset val="204"/>
      </rPr>
      <t>Показатель 7</t>
    </r>
    <r>
      <rPr>
        <sz val="10"/>
        <rFont val="Times New Roman"/>
        <family val="1"/>
        <charset val="204"/>
      </rPr>
      <t xml:space="preserve"> «Доля рабочих мест и периферийного оборудования интегрированных в локально-вычислительную сеть сегмента информационной системы управления по культуре, спорту и делам молодежи администрации города Твери»</t>
    </r>
  </si>
  <si>
    <r>
      <rPr>
        <b/>
        <sz val="10"/>
        <rFont val="Times New Roman"/>
        <family val="1"/>
        <charset val="204"/>
      </rPr>
      <t>Показатель 9</t>
    </r>
    <r>
      <rPr>
        <sz val="10"/>
        <rFont val="Times New Roman"/>
        <family val="1"/>
        <charset val="204"/>
      </rPr>
      <t xml:space="preserve"> «Доля рабочих мест и периферийного оборудования, интегрированных в локально-вычислительную сеть сегмента информационной системы департамента дорожного хозяйства, благоустройства и транспорта администрации города Твери»</t>
    </r>
  </si>
  <si>
    <r>
      <rPr>
        <b/>
        <sz val="10"/>
        <rFont val="Times New Roman"/>
        <family val="1"/>
        <charset val="204"/>
      </rPr>
      <t>Показатель 10</t>
    </r>
    <r>
      <rPr>
        <sz val="10"/>
        <rFont val="Times New Roman"/>
        <family val="1"/>
        <charset val="204"/>
      </rPr>
      <t xml:space="preserve"> «Доля рабочих мест и периферийного оборудования, интегрированных в локально-вычислительную сеть сегмента информационной системы управления по обеспечению безопасности жизнедеятельности населения администрации города Твери»</t>
    </r>
  </si>
  <si>
    <r>
      <rPr>
        <b/>
        <sz val="10"/>
        <rFont val="Times New Roman"/>
        <family val="1"/>
        <charset val="204"/>
      </rPr>
      <t>Показатель 11</t>
    </r>
    <r>
      <rPr>
        <sz val="10"/>
        <rFont val="Times New Roman"/>
        <family val="1"/>
        <charset val="204"/>
      </rPr>
      <t xml:space="preserve"> «Доля рабочих мест и периферийного оборудования интегрированных в локально-вычислительную сеть сегмента информационной системы департамента управления имуществом и земельными ресурсами администрации города Твери»</t>
    </r>
  </si>
  <si>
    <r>
      <rPr>
        <b/>
        <sz val="10"/>
        <rFont val="Times New Roman"/>
        <family val="1"/>
        <charset val="204"/>
      </rPr>
      <t>Показатель 12</t>
    </r>
    <r>
      <rPr>
        <sz val="10"/>
        <rFont val="Times New Roman"/>
        <family val="1"/>
        <charset val="204"/>
      </rPr>
      <t xml:space="preserve"> «Доля рабочих мест и периферийного оборудования, интегрированных в локально-вычислительную сеть сегмента информационной системы департамента жилищно-коммунального хозяйства, жилищной политики и строительства администрации города Твери»</t>
    </r>
  </si>
  <si>
    <r>
      <rPr>
        <b/>
        <sz val="10"/>
        <rFont val="Times New Roman"/>
        <family val="1"/>
        <charset val="204"/>
      </rPr>
      <t>Показатель 13</t>
    </r>
    <r>
      <rPr>
        <sz val="10"/>
        <rFont val="Times New Roman"/>
        <family val="1"/>
        <charset val="204"/>
      </rPr>
      <t xml:space="preserve"> «Доля рабочих мест и периферийного оборудования, интегрированных в локально-вычислительную сеть сегмента информационной системы департамента экономического развития администрации города Твери»</t>
    </r>
  </si>
  <si>
    <r>
      <rPr>
        <b/>
        <sz val="10"/>
        <rFont val="Times New Roman"/>
        <family val="1"/>
        <charset val="204"/>
      </rPr>
      <t>Цель</t>
    </r>
    <r>
      <rPr>
        <sz val="10"/>
        <rFont val="Times New Roman"/>
        <family val="1"/>
        <charset val="204"/>
      </rPr>
      <t xml:space="preserve"> «Совершенствование информационно-технической и телекоммуникационной инфраструктуры органов местного самоуправления города Твери и обеспечение ее надежного функционирования»</t>
    </r>
  </si>
  <si>
    <t>Характеристика муниципальной программы города Твери</t>
  </si>
  <si>
    <t>Код бюджетной классификации</t>
  </si>
  <si>
    <t>раздел</t>
  </si>
  <si>
    <t>подраздел</t>
  </si>
  <si>
    <t>классификация целевой статьи расхода бюджета</t>
  </si>
  <si>
    <t>код 
исполнителя программы</t>
  </si>
  <si>
    <t>«Приложение 1
к муниципальной программе города Твери 
«Развитие информационных ресурсов города Твери» на 2021-2026 годы</t>
  </si>
  <si>
    <t>»</t>
  </si>
  <si>
    <t>Приложение
 к постановлению Администрации города Твери</t>
  </si>
  <si>
    <t>Начальник отдела информационных ресурсов и технологий Администрации города Твери</t>
  </si>
  <si>
    <t>А.В. Исаев</t>
  </si>
  <si>
    <r>
      <rPr>
        <b/>
        <sz val="10"/>
        <rFont val="Times New Roman"/>
        <family val="1"/>
        <charset val="204"/>
      </rPr>
      <t>Показатель 2</t>
    </r>
    <r>
      <rPr>
        <sz val="10"/>
        <rFont val="Times New Roman"/>
        <family val="1"/>
        <charset val="204"/>
      </rPr>
      <t xml:space="preserve"> «Количество публикаций о деятельности Администрации города Твери на официальном сайте в сети Интернет муниципального образования «Город Тверь»</t>
    </r>
  </si>
  <si>
    <r>
      <rPr>
        <b/>
        <sz val="10"/>
        <rFont val="Times New Roman"/>
        <family val="1"/>
        <charset val="204"/>
      </rPr>
      <t xml:space="preserve">Показатель 3 </t>
    </r>
    <r>
      <rPr>
        <sz val="10"/>
        <rFont val="Times New Roman"/>
        <family val="1"/>
        <charset val="204"/>
      </rPr>
      <t>«Доля эффективно работающих сегментов информационной системы в структурных подразделениях Администрации города Твери и Тверской Городской Думы (ТГД)»</t>
    </r>
  </si>
  <si>
    <r>
      <rPr>
        <b/>
        <sz val="10"/>
        <rFont val="Times New Roman"/>
        <family val="1"/>
        <charset val="204"/>
      </rPr>
      <t>Показатель 1</t>
    </r>
    <r>
      <rPr>
        <sz val="10"/>
        <rFont val="Times New Roman"/>
        <family val="1"/>
        <charset val="204"/>
      </rPr>
      <t xml:space="preserve"> «Количество информационных систем, используемых структурными подразделениями Администрации города Твери»</t>
    </r>
  </si>
  <si>
    <r>
      <rPr>
        <b/>
        <sz val="10"/>
        <rFont val="Times New Roman"/>
        <family val="1"/>
        <charset val="204"/>
      </rPr>
      <t>Мероприятие 1.01</t>
    </r>
    <r>
      <rPr>
        <sz val="10"/>
        <rFont val="Times New Roman"/>
        <family val="1"/>
        <charset val="204"/>
      </rPr>
      <t xml:space="preserve"> «Развитие и сопровождение автоматизированных информационных систем (АИС) для Администрации города Твери и структурных подразделений»</t>
    </r>
  </si>
  <si>
    <r>
      <rPr>
        <b/>
        <sz val="10"/>
        <rFont val="Times New Roman"/>
        <family val="1"/>
        <charset val="204"/>
      </rPr>
      <t>Показатель 1</t>
    </r>
    <r>
      <rPr>
        <sz val="10"/>
        <rFont val="Times New Roman"/>
        <family val="1"/>
        <charset val="204"/>
      </rPr>
      <t xml:space="preserve"> «Количество пользователей, работающих в системе электронного документооборота (СЭД) в Администрации города Твери»</t>
    </r>
  </si>
  <si>
    <r>
      <t>Задача 2</t>
    </r>
    <r>
      <rPr>
        <sz val="10"/>
        <rFont val="Times New Roman"/>
        <family val="1"/>
        <charset val="204"/>
      </rPr>
      <t xml:space="preserve"> «Обеспечение работы сотрудников структурных подразделений Администрации города Твери за счет предоставления доступа к информационным базам данных, а также за счет обеспечения безопасности информации в локально-вычислительной сети, в том числе при обработке персональных данных»</t>
    </r>
  </si>
  <si>
    <r>
      <rPr>
        <b/>
        <sz val="10"/>
        <rFont val="Times New Roman"/>
        <family val="1"/>
        <charset val="204"/>
      </rPr>
      <t>Показатель 1</t>
    </r>
    <r>
      <rPr>
        <sz val="10"/>
        <rFont val="Times New Roman"/>
        <family val="1"/>
        <charset val="204"/>
      </rPr>
      <t xml:space="preserve"> «Количество доступных справочно-правовых систем для сотрудников Администрации города Твери»</t>
    </r>
  </si>
  <si>
    <r>
      <rPr>
        <b/>
        <sz val="10"/>
        <rFont val="Times New Roman"/>
        <family val="1"/>
        <charset val="204"/>
      </rPr>
      <t>Показатель 2</t>
    </r>
    <r>
      <rPr>
        <sz val="10"/>
        <rFont val="Times New Roman"/>
        <family val="1"/>
        <charset val="204"/>
      </rPr>
      <t xml:space="preserve"> «Доля рабочих мест в локально-вычислительной сети структурных подразделений Администрации города Твери, на которых обеспечена безопасность информации, в том числе при обработке персональных данных»</t>
    </r>
  </si>
  <si>
    <r>
      <rPr>
        <b/>
        <sz val="10"/>
        <rFont val="Times New Roman"/>
        <family val="1"/>
        <charset val="204"/>
      </rPr>
      <t>Мероприятие 2.01</t>
    </r>
    <r>
      <rPr>
        <sz val="10"/>
        <rFont val="Times New Roman"/>
        <family val="1"/>
        <charset val="204"/>
      </rPr>
      <t xml:space="preserve"> «Обеспечение защиты информационных систем (ИС) Администрации города Твери и структурных подразделений администрации города Твери согласно федеральному закону «О персональных данных» от 27.07.2006 №152-ФЗ»</t>
    </r>
  </si>
  <si>
    <r>
      <rPr>
        <b/>
        <sz val="10"/>
        <rFont val="Times New Roman"/>
        <family val="1"/>
        <charset val="204"/>
      </rPr>
      <t>Показатель 1</t>
    </r>
    <r>
      <rPr>
        <sz val="10"/>
        <rFont val="Times New Roman"/>
        <family val="1"/>
        <charset val="204"/>
      </rPr>
      <t xml:space="preserve"> «Доля рабочих мест, подключенных к защищенной локально-вычислительной сети структурных подразделений Администрации города Твери»</t>
    </r>
  </si>
  <si>
    <r>
      <rPr>
        <b/>
        <sz val="10"/>
        <rFont val="Times New Roman"/>
        <family val="1"/>
        <charset val="204"/>
      </rPr>
      <t>Мероприятие 2.02</t>
    </r>
    <r>
      <rPr>
        <sz val="10"/>
        <rFont val="Times New Roman"/>
        <family val="1"/>
        <charset val="204"/>
      </rPr>
      <t xml:space="preserve">  «Обеспечение доступа структурных подразделений Администрации города Твери к актуальным версиям справочно-правовых систем (СПС)»</t>
    </r>
  </si>
  <si>
    <r>
      <t xml:space="preserve">Задача 3 </t>
    </r>
    <r>
      <rPr>
        <sz val="10"/>
        <rFont val="Times New Roman"/>
        <family val="1"/>
        <charset val="204"/>
      </rPr>
      <t>«Повышение эффективности функционирования информационной системы Тверской городской Думы и сегментов информационных систем структурных подразделений Администрации города»</t>
    </r>
  </si>
  <si>
    <r>
      <rPr>
        <b/>
        <sz val="10"/>
        <rFont val="Times New Roman"/>
        <family val="1"/>
        <charset val="204"/>
      </rPr>
      <t>Показатель 2</t>
    </r>
    <r>
      <rPr>
        <sz val="10"/>
        <rFont val="Times New Roman"/>
        <family val="1"/>
        <charset val="204"/>
      </rPr>
      <t xml:space="preserve"> «Доля структурных подразделений Администрации города Твери интегрированных в единую локально-вычислительную сеть»</t>
    </r>
  </si>
  <si>
    <r>
      <rPr>
        <b/>
        <sz val="10"/>
        <rFont val="Times New Roman"/>
        <family val="1"/>
        <charset val="204"/>
      </rPr>
      <t>Мероприятие 3.02</t>
    </r>
    <r>
      <rPr>
        <sz val="10"/>
        <rFont val="Times New Roman"/>
        <family val="1"/>
        <charset val="204"/>
      </rPr>
      <t xml:space="preserve"> «Обеспечение выполнения функциональных задач сегментов информационных систем структурных подразделений Администрации города Твери, включая плановую модернизацию»</t>
    </r>
  </si>
  <si>
    <r>
      <rPr>
        <b/>
        <sz val="10"/>
        <rFont val="Times New Roman"/>
        <family val="1"/>
        <charset val="204"/>
      </rPr>
      <t>Показатель 1</t>
    </r>
    <r>
      <rPr>
        <sz val="10"/>
        <rFont val="Times New Roman"/>
        <family val="1"/>
        <charset val="204"/>
      </rPr>
      <t xml:space="preserve"> «Доля рабочих мест и периферийного оборудования интегрированных в локально-вычислительную сеть сегмента информационной системы Администрации города Твери, включая необходимое обеспечение единого серверного помещения и каналов связи между Администрацией города Твери и структурными подразделениями»</t>
    </r>
  </si>
  <si>
    <r>
      <rPr>
        <b/>
        <sz val="10"/>
        <rFont val="Times New Roman"/>
        <family val="1"/>
        <charset val="204"/>
      </rPr>
      <t>Показатель 8</t>
    </r>
    <r>
      <rPr>
        <sz val="10"/>
        <rFont val="Times New Roman"/>
        <family val="1"/>
        <charset val="204"/>
      </rPr>
      <t xml:space="preserve"> «Доля рабочих мест и периферийного оборудования интегрированных в локально-вычислительную сеть сегмента информационной системы управления образования Администрации города Твери»</t>
    </r>
  </si>
  <si>
    <r>
      <t xml:space="preserve"> от  «</t>
    </r>
    <r>
      <rPr>
        <u/>
        <sz val="11"/>
        <color indexed="8"/>
        <rFont val="Times New Roman"/>
        <family val="1"/>
        <charset val="204"/>
      </rPr>
      <t>01</t>
    </r>
    <r>
      <rPr>
        <sz val="11"/>
        <color indexed="8"/>
        <rFont val="Times New Roman"/>
        <family val="1"/>
        <charset val="204"/>
      </rPr>
      <t>» августа 2022 № 755</t>
    </r>
    <r>
      <rPr>
        <sz val="11"/>
        <color indexed="9"/>
        <rFont val="Times New Roman"/>
        <family val="1"/>
        <charset val="204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</si>
</sst>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#,##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u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indexed="9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</cellStyleXfs>
  <cellXfs count="49">
    <xf numFmtId="0" fontId="0" fillId="0" borderId="0" xfId="0"/>
    <xf numFmtId="0" fontId="3" fillId="0" borderId="0" xfId="0" applyFont="1" applyFill="1" applyAlignment="1">
      <alignment vertical="top" wrapText="1"/>
    </xf>
    <xf numFmtId="0" fontId="3" fillId="0" borderId="0" xfId="0" applyFont="1" applyFill="1" applyAlignment="1">
      <alignment vertical="top"/>
    </xf>
    <xf numFmtId="0" fontId="4" fillId="0" borderId="0" xfId="0" applyFont="1"/>
    <xf numFmtId="0" fontId="5" fillId="0" borderId="1" xfId="0" applyNumberFormat="1" applyFont="1" applyFill="1" applyBorder="1" applyAlignment="1">
      <alignment horizontal="left" vertical="center" wrapText="1"/>
    </xf>
    <xf numFmtId="0" fontId="5" fillId="3" borderId="1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164" fontId="6" fillId="2" borderId="1" xfId="0" applyNumberFormat="1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center" wrapText="1"/>
    </xf>
    <xf numFmtId="1" fontId="5" fillId="0" borderId="1" xfId="1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1" fontId="5" fillId="3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4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4" fillId="0" borderId="0" xfId="0" applyFont="1" applyFill="1"/>
    <xf numFmtId="0" fontId="4" fillId="0" borderId="0" xfId="0" applyFont="1" applyFill="1" applyAlignment="1">
      <alignment horizontal="center" vertical="top"/>
    </xf>
    <xf numFmtId="0" fontId="7" fillId="0" borderId="0" xfId="2" applyFont="1" applyFill="1" applyBorder="1" applyAlignment="1">
      <alignment horizontal="right" vertical="center" wrapText="1"/>
    </xf>
    <xf numFmtId="0" fontId="7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Fill="1" applyAlignment="1">
      <alignment horizontal="right" wrapText="1"/>
    </xf>
    <xf numFmtId="0" fontId="4" fillId="0" borderId="0" xfId="0" applyFont="1" applyFill="1" applyAlignment="1">
      <alignment horizontal="right" vertical="top"/>
    </xf>
    <xf numFmtId="0" fontId="4" fillId="0" borderId="0" xfId="0" applyFont="1" applyAlignment="1">
      <alignment horizontal="right" wrapText="1"/>
    </xf>
    <xf numFmtId="0" fontId="3" fillId="0" borderId="0" xfId="0" applyFont="1" applyFill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</cellXfs>
  <cellStyles count="4">
    <cellStyle name="Обычный" xfId="0" builtinId="0"/>
    <cellStyle name="Обычный 2" xfId="2"/>
    <cellStyle name="Финансовый" xfId="1" builtinId="3"/>
    <cellStyle name="Финансовый 2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66"/>
  <sheetViews>
    <sheetView tabSelected="1" topLeftCell="D1" zoomScaleNormal="100" zoomScaleSheetLayoutView="55" workbookViewId="0">
      <selection activeCell="W2" sqref="W2:AA2"/>
    </sheetView>
  </sheetViews>
  <sheetFormatPr defaultColWidth="15.7109375" defaultRowHeight="36" customHeight="1" x14ac:dyDescent="0.25"/>
  <cols>
    <col min="1" max="17" width="4.7109375" style="24" customWidth="1"/>
    <col min="18" max="18" width="80.5703125" style="3" customWidth="1"/>
    <col min="19" max="19" width="10.7109375" style="3" customWidth="1"/>
    <col min="20" max="16384" width="15.7109375" style="3"/>
  </cols>
  <sheetData>
    <row r="1" spans="1:39" ht="57.75" customHeight="1" x14ac:dyDescent="0.25">
      <c r="W1" s="33" t="s">
        <v>42</v>
      </c>
      <c r="X1" s="33"/>
      <c r="Y1" s="33"/>
      <c r="Z1" s="33"/>
      <c r="AA1" s="33"/>
    </row>
    <row r="2" spans="1:39" ht="15" x14ac:dyDescent="0.25">
      <c r="W2" s="34" t="s">
        <v>61</v>
      </c>
      <c r="X2" s="34"/>
      <c r="Y2" s="34"/>
      <c r="Z2" s="34"/>
      <c r="AA2" s="34"/>
    </row>
    <row r="3" spans="1:39" s="28" customFormat="1" ht="15" x14ac:dyDescent="0.25">
      <c r="T3" s="29"/>
      <c r="U3" s="29"/>
      <c r="V3" s="29"/>
      <c r="W3" s="29"/>
    </row>
    <row r="4" spans="1:39" s="28" customFormat="1" ht="3" customHeight="1" x14ac:dyDescent="0.25">
      <c r="T4" s="29"/>
      <c r="U4" s="29"/>
      <c r="V4" s="29"/>
      <c r="W4" s="29"/>
    </row>
    <row r="5" spans="1:39" ht="51" customHeight="1" x14ac:dyDescent="0.25">
      <c r="W5" s="35" t="s">
        <v>40</v>
      </c>
      <c r="X5" s="35"/>
      <c r="Y5" s="35"/>
      <c r="Z5" s="35"/>
      <c r="AA5" s="35"/>
    </row>
    <row r="6" spans="1:39" ht="15" x14ac:dyDescent="0.25">
      <c r="A6" s="36" t="s">
        <v>34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1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</row>
    <row r="7" spans="1:39" ht="15" x14ac:dyDescent="0.25">
      <c r="A7" s="36" t="s">
        <v>0</v>
      </c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</row>
    <row r="8" spans="1:39" ht="15" x14ac:dyDescent="0.25">
      <c r="R8" s="36"/>
      <c r="S8" s="36"/>
      <c r="T8" s="36"/>
      <c r="U8" s="36"/>
      <c r="V8" s="36"/>
      <c r="W8" s="36"/>
      <c r="X8" s="36"/>
      <c r="Y8" s="36"/>
      <c r="Z8" s="36"/>
      <c r="AA8" s="36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</row>
    <row r="9" spans="1:39" ht="36" customHeight="1" x14ac:dyDescent="0.25">
      <c r="A9" s="47" t="s">
        <v>35</v>
      </c>
      <c r="B9" s="47"/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37" t="s">
        <v>1</v>
      </c>
      <c r="S9" s="37" t="s">
        <v>2</v>
      </c>
      <c r="T9" s="40" t="s">
        <v>13</v>
      </c>
      <c r="U9" s="41"/>
      <c r="V9" s="41"/>
      <c r="W9" s="41"/>
      <c r="X9" s="41"/>
      <c r="Y9" s="42"/>
      <c r="Z9" s="40" t="s">
        <v>3</v>
      </c>
      <c r="AA9" s="42"/>
    </row>
    <row r="10" spans="1:39" ht="36" customHeight="1" x14ac:dyDescent="0.25">
      <c r="A10" s="48" t="s">
        <v>39</v>
      </c>
      <c r="B10" s="47"/>
      <c r="C10" s="47"/>
      <c r="D10" s="47" t="s">
        <v>36</v>
      </c>
      <c r="E10" s="47"/>
      <c r="F10" s="47" t="s">
        <v>37</v>
      </c>
      <c r="G10" s="47"/>
      <c r="H10" s="47" t="s">
        <v>38</v>
      </c>
      <c r="I10" s="47"/>
      <c r="J10" s="47"/>
      <c r="K10" s="47"/>
      <c r="L10" s="47"/>
      <c r="M10" s="47"/>
      <c r="N10" s="47"/>
      <c r="O10" s="47"/>
      <c r="P10" s="47"/>
      <c r="Q10" s="47"/>
      <c r="R10" s="38"/>
      <c r="S10" s="38"/>
      <c r="T10" s="43"/>
      <c r="U10" s="44"/>
      <c r="V10" s="44"/>
      <c r="W10" s="44"/>
      <c r="X10" s="44"/>
      <c r="Y10" s="45"/>
      <c r="Z10" s="43"/>
      <c r="AA10" s="45"/>
    </row>
    <row r="11" spans="1:39" ht="36" customHeight="1" x14ac:dyDescent="0.25">
      <c r="A11" s="47"/>
      <c r="B11" s="47"/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39"/>
      <c r="S11" s="39"/>
      <c r="T11" s="23">
        <v>2021</v>
      </c>
      <c r="U11" s="23">
        <v>2022</v>
      </c>
      <c r="V11" s="23">
        <v>2023</v>
      </c>
      <c r="W11" s="23">
        <v>2024</v>
      </c>
      <c r="X11" s="23">
        <v>2025</v>
      </c>
      <c r="Y11" s="23">
        <v>2026</v>
      </c>
      <c r="Z11" s="23" t="s">
        <v>4</v>
      </c>
      <c r="AA11" s="23" t="s">
        <v>5</v>
      </c>
    </row>
    <row r="12" spans="1:39" ht="15" x14ac:dyDescent="0.25">
      <c r="A12" s="26">
        <v>1</v>
      </c>
      <c r="B12" s="26">
        <v>2</v>
      </c>
      <c r="C12" s="26">
        <v>3</v>
      </c>
      <c r="D12" s="26">
        <v>4</v>
      </c>
      <c r="E12" s="26">
        <v>5</v>
      </c>
      <c r="F12" s="26">
        <v>6</v>
      </c>
      <c r="G12" s="26">
        <v>7</v>
      </c>
      <c r="H12" s="26">
        <v>8</v>
      </c>
      <c r="I12" s="26">
        <v>9</v>
      </c>
      <c r="J12" s="26">
        <v>10</v>
      </c>
      <c r="K12" s="26">
        <v>11</v>
      </c>
      <c r="L12" s="26">
        <v>12</v>
      </c>
      <c r="M12" s="26">
        <v>13</v>
      </c>
      <c r="N12" s="26">
        <v>14</v>
      </c>
      <c r="O12" s="26">
        <v>15</v>
      </c>
      <c r="P12" s="26">
        <v>16</v>
      </c>
      <c r="Q12" s="26">
        <v>17</v>
      </c>
      <c r="R12" s="25">
        <v>18</v>
      </c>
      <c r="S12" s="25">
        <v>19</v>
      </c>
      <c r="T12" s="25">
        <v>20</v>
      </c>
      <c r="U12" s="25">
        <v>21</v>
      </c>
      <c r="V12" s="25">
        <v>22</v>
      </c>
      <c r="W12" s="25">
        <v>23</v>
      </c>
      <c r="X12" s="25">
        <v>24</v>
      </c>
      <c r="Y12" s="25">
        <v>25</v>
      </c>
      <c r="Z12" s="25">
        <v>26</v>
      </c>
      <c r="AA12" s="25">
        <v>27</v>
      </c>
    </row>
    <row r="13" spans="1:39" ht="15" x14ac:dyDescent="0.25">
      <c r="A13" s="27"/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7" t="s">
        <v>6</v>
      </c>
      <c r="S13" s="8" t="s">
        <v>7</v>
      </c>
      <c r="T13" s="9">
        <f>T18+T27+T34</f>
        <v>25716.400000000001</v>
      </c>
      <c r="U13" s="9">
        <f t="shared" ref="U13:Y13" si="0">U18+U27+U34</f>
        <v>30200.1</v>
      </c>
      <c r="V13" s="9">
        <f t="shared" si="0"/>
        <v>25716.400000000001</v>
      </c>
      <c r="W13" s="9">
        <f t="shared" si="0"/>
        <v>25716.400000000001</v>
      </c>
      <c r="X13" s="9">
        <f t="shared" si="0"/>
        <v>21979.9</v>
      </c>
      <c r="Y13" s="9">
        <f t="shared" si="0"/>
        <v>22661.300000000003</v>
      </c>
      <c r="Z13" s="9">
        <f>SUM(T13:Y13)</f>
        <v>151990.5</v>
      </c>
      <c r="AA13" s="10">
        <v>2026</v>
      </c>
    </row>
    <row r="14" spans="1:39" ht="39.75" customHeight="1" x14ac:dyDescent="0.25">
      <c r="A14" s="26"/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4" t="s">
        <v>33</v>
      </c>
      <c r="S14" s="6"/>
      <c r="T14" s="11"/>
      <c r="U14" s="11"/>
      <c r="V14" s="11"/>
      <c r="W14" s="11"/>
      <c r="X14" s="11"/>
      <c r="Y14" s="11"/>
      <c r="Z14" s="12"/>
      <c r="AA14" s="12"/>
    </row>
    <row r="15" spans="1:39" ht="25.5" x14ac:dyDescent="0.25">
      <c r="A15" s="26"/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4" t="s">
        <v>15</v>
      </c>
      <c r="S15" s="6" t="s">
        <v>8</v>
      </c>
      <c r="T15" s="12">
        <v>38</v>
      </c>
      <c r="U15" s="12">
        <v>40</v>
      </c>
      <c r="V15" s="12">
        <v>42</v>
      </c>
      <c r="W15" s="12">
        <v>43</v>
      </c>
      <c r="X15" s="12">
        <v>44</v>
      </c>
      <c r="Y15" s="12">
        <v>45</v>
      </c>
      <c r="Z15" s="12">
        <v>45</v>
      </c>
      <c r="AA15" s="12">
        <v>2026</v>
      </c>
    </row>
    <row r="16" spans="1:39" ht="25.5" x14ac:dyDescent="0.25">
      <c r="A16" s="26"/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4" t="s">
        <v>45</v>
      </c>
      <c r="S16" s="6" t="s">
        <v>8</v>
      </c>
      <c r="T16" s="12">
        <v>750</v>
      </c>
      <c r="U16" s="12">
        <v>750</v>
      </c>
      <c r="V16" s="12">
        <v>750</v>
      </c>
      <c r="W16" s="12">
        <v>750</v>
      </c>
      <c r="X16" s="12">
        <v>750</v>
      </c>
      <c r="Y16" s="12">
        <v>750</v>
      </c>
      <c r="Z16" s="12">
        <f>SUM(T16:Y16)</f>
        <v>4500</v>
      </c>
      <c r="AA16" s="12">
        <v>2026</v>
      </c>
    </row>
    <row r="17" spans="1:27" ht="38.25" x14ac:dyDescent="0.25">
      <c r="A17" s="26"/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4" t="s">
        <v>46</v>
      </c>
      <c r="S17" s="6" t="s">
        <v>9</v>
      </c>
      <c r="T17" s="13">
        <v>100</v>
      </c>
      <c r="U17" s="13">
        <v>100</v>
      </c>
      <c r="V17" s="13">
        <v>100</v>
      </c>
      <c r="W17" s="13">
        <v>100</v>
      </c>
      <c r="X17" s="13">
        <v>100</v>
      </c>
      <c r="Y17" s="13">
        <v>100</v>
      </c>
      <c r="Z17" s="13">
        <v>100</v>
      </c>
      <c r="AA17" s="12">
        <v>2026</v>
      </c>
    </row>
    <row r="18" spans="1:27" ht="25.5" x14ac:dyDescent="0.25">
      <c r="A18" s="27"/>
      <c r="B18" s="27"/>
      <c r="C18" s="27"/>
      <c r="D18" s="27">
        <v>0</v>
      </c>
      <c r="E18" s="27">
        <v>4</v>
      </c>
      <c r="F18" s="27">
        <v>1</v>
      </c>
      <c r="G18" s="27">
        <v>0</v>
      </c>
      <c r="H18" s="27">
        <v>1</v>
      </c>
      <c r="I18" s="27">
        <v>1</v>
      </c>
      <c r="J18" s="27">
        <v>0</v>
      </c>
      <c r="K18" s="27">
        <v>0</v>
      </c>
      <c r="L18" s="27">
        <v>1</v>
      </c>
      <c r="M18" s="27">
        <v>9</v>
      </c>
      <c r="N18" s="27">
        <v>9</v>
      </c>
      <c r="O18" s="27">
        <v>9</v>
      </c>
      <c r="P18" s="27">
        <v>9</v>
      </c>
      <c r="Q18" s="27">
        <v>9</v>
      </c>
      <c r="R18" s="14" t="s">
        <v>16</v>
      </c>
      <c r="S18" s="8" t="s">
        <v>7</v>
      </c>
      <c r="T18" s="15">
        <f>T21+T25</f>
        <v>5865.7999999999993</v>
      </c>
      <c r="U18" s="15">
        <f t="shared" ref="U18:Y18" si="1">U21+U25</f>
        <v>6822</v>
      </c>
      <c r="V18" s="15">
        <f t="shared" si="1"/>
        <v>5726.7</v>
      </c>
      <c r="W18" s="15">
        <f t="shared" si="1"/>
        <v>5726.7</v>
      </c>
      <c r="X18" s="15">
        <f t="shared" si="1"/>
        <v>6550.2</v>
      </c>
      <c r="Y18" s="15">
        <f t="shared" si="1"/>
        <v>6606.7</v>
      </c>
      <c r="Z18" s="15">
        <f>SUM(T18:Y18)</f>
        <v>37298.1</v>
      </c>
      <c r="AA18" s="10">
        <v>2026</v>
      </c>
    </row>
    <row r="19" spans="1:27" ht="30.75" customHeight="1" x14ac:dyDescent="0.25">
      <c r="A19" s="26"/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4" t="s">
        <v>47</v>
      </c>
      <c r="S19" s="6" t="s">
        <v>8</v>
      </c>
      <c r="T19" s="12">
        <v>17</v>
      </c>
      <c r="U19" s="12">
        <v>17</v>
      </c>
      <c r="V19" s="12">
        <v>18</v>
      </c>
      <c r="W19" s="12">
        <v>18</v>
      </c>
      <c r="X19" s="12">
        <v>19</v>
      </c>
      <c r="Y19" s="12">
        <v>19</v>
      </c>
      <c r="Z19" s="12">
        <v>19</v>
      </c>
      <c r="AA19" s="12">
        <v>2026</v>
      </c>
    </row>
    <row r="20" spans="1:27" ht="15" x14ac:dyDescent="0.25">
      <c r="A20" s="26"/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4" t="s">
        <v>17</v>
      </c>
      <c r="S20" s="6" t="s">
        <v>8</v>
      </c>
      <c r="T20" s="12">
        <v>3</v>
      </c>
      <c r="U20" s="12">
        <v>3</v>
      </c>
      <c r="V20" s="12">
        <v>4</v>
      </c>
      <c r="W20" s="12">
        <v>4</v>
      </c>
      <c r="X20" s="12">
        <v>5</v>
      </c>
      <c r="Y20" s="12">
        <v>5</v>
      </c>
      <c r="Z20" s="12">
        <v>5</v>
      </c>
      <c r="AA20" s="12">
        <v>2026</v>
      </c>
    </row>
    <row r="21" spans="1:27" ht="28.5" customHeight="1" x14ac:dyDescent="0.25">
      <c r="A21" s="27">
        <v>0</v>
      </c>
      <c r="B21" s="27">
        <v>0</v>
      </c>
      <c r="C21" s="27">
        <v>2</v>
      </c>
      <c r="D21" s="27">
        <v>0</v>
      </c>
      <c r="E21" s="27">
        <v>4</v>
      </c>
      <c r="F21" s="27">
        <v>1</v>
      </c>
      <c r="G21" s="27">
        <v>0</v>
      </c>
      <c r="H21" s="27">
        <v>1</v>
      </c>
      <c r="I21" s="27">
        <v>1</v>
      </c>
      <c r="J21" s="27">
        <v>0</v>
      </c>
      <c r="K21" s="27">
        <v>0</v>
      </c>
      <c r="L21" s="27">
        <v>1</v>
      </c>
      <c r="M21" s="27">
        <v>9</v>
      </c>
      <c r="N21" s="27">
        <v>9</v>
      </c>
      <c r="O21" s="27">
        <v>9</v>
      </c>
      <c r="P21" s="27">
        <v>9</v>
      </c>
      <c r="Q21" s="27">
        <v>9</v>
      </c>
      <c r="R21" s="16" t="s">
        <v>48</v>
      </c>
      <c r="S21" s="17" t="s">
        <v>7</v>
      </c>
      <c r="T21" s="18">
        <v>3040.7</v>
      </c>
      <c r="U21" s="18">
        <f>3662.8-1977.6+2086.3</f>
        <v>3771.5000000000005</v>
      </c>
      <c r="V21" s="18">
        <v>3040.7</v>
      </c>
      <c r="W21" s="18">
        <v>3040.7</v>
      </c>
      <c r="X21" s="18">
        <v>4300.2</v>
      </c>
      <c r="Y21" s="18">
        <v>4306.7</v>
      </c>
      <c r="Z21" s="18">
        <f>SUM(T21:Y21)</f>
        <v>21500.500000000004</v>
      </c>
      <c r="AA21" s="19">
        <v>2026</v>
      </c>
    </row>
    <row r="22" spans="1:27" ht="28.5" customHeight="1" x14ac:dyDescent="0.25">
      <c r="A22" s="26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4" t="s">
        <v>49</v>
      </c>
      <c r="S22" s="6" t="s">
        <v>10</v>
      </c>
      <c r="T22" s="6">
        <v>180</v>
      </c>
      <c r="U22" s="6">
        <v>190</v>
      </c>
      <c r="V22" s="6">
        <v>200</v>
      </c>
      <c r="W22" s="6">
        <v>210</v>
      </c>
      <c r="X22" s="6">
        <v>220</v>
      </c>
      <c r="Y22" s="6">
        <v>230</v>
      </c>
      <c r="Z22" s="6">
        <v>230</v>
      </c>
      <c r="AA22" s="12">
        <v>2026</v>
      </c>
    </row>
    <row r="23" spans="1:27" ht="25.5" x14ac:dyDescent="0.25">
      <c r="A23" s="26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4" t="s">
        <v>12</v>
      </c>
      <c r="S23" s="6" t="s">
        <v>9</v>
      </c>
      <c r="T23" s="12">
        <v>100</v>
      </c>
      <c r="U23" s="12">
        <v>100</v>
      </c>
      <c r="V23" s="12">
        <v>100</v>
      </c>
      <c r="W23" s="12">
        <v>100</v>
      </c>
      <c r="X23" s="12">
        <v>100</v>
      </c>
      <c r="Y23" s="12">
        <v>100</v>
      </c>
      <c r="Z23" s="12">
        <v>100</v>
      </c>
      <c r="AA23" s="12">
        <v>2026</v>
      </c>
    </row>
    <row r="24" spans="1:27" ht="15" x14ac:dyDescent="0.25">
      <c r="A24" s="26"/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5" t="s">
        <v>14</v>
      </c>
      <c r="S24" s="20" t="s">
        <v>8</v>
      </c>
      <c r="T24" s="21">
        <v>1</v>
      </c>
      <c r="U24" s="21">
        <v>0</v>
      </c>
      <c r="V24" s="21">
        <v>1</v>
      </c>
      <c r="W24" s="21">
        <v>0</v>
      </c>
      <c r="X24" s="21">
        <v>1</v>
      </c>
      <c r="Y24" s="21">
        <v>0</v>
      </c>
      <c r="Z24" s="21">
        <v>3</v>
      </c>
      <c r="AA24" s="21">
        <v>2026</v>
      </c>
    </row>
    <row r="25" spans="1:27" ht="39.75" customHeight="1" x14ac:dyDescent="0.25">
      <c r="A25" s="27">
        <v>0</v>
      </c>
      <c r="B25" s="27">
        <v>0</v>
      </c>
      <c r="C25" s="27">
        <v>9</v>
      </c>
      <c r="D25" s="27">
        <v>0</v>
      </c>
      <c r="E25" s="27">
        <v>4</v>
      </c>
      <c r="F25" s="27">
        <v>1</v>
      </c>
      <c r="G25" s="27">
        <v>0</v>
      </c>
      <c r="H25" s="27">
        <v>1</v>
      </c>
      <c r="I25" s="27">
        <v>1</v>
      </c>
      <c r="J25" s="27">
        <v>0</v>
      </c>
      <c r="K25" s="27">
        <v>0</v>
      </c>
      <c r="L25" s="27">
        <v>1</v>
      </c>
      <c r="M25" s="27">
        <v>9</v>
      </c>
      <c r="N25" s="27">
        <v>9</v>
      </c>
      <c r="O25" s="27">
        <v>9</v>
      </c>
      <c r="P25" s="27">
        <v>9</v>
      </c>
      <c r="Q25" s="27">
        <v>9</v>
      </c>
      <c r="R25" s="16" t="s">
        <v>18</v>
      </c>
      <c r="S25" s="17" t="s">
        <v>7</v>
      </c>
      <c r="T25" s="18">
        <v>2825.1</v>
      </c>
      <c r="U25" s="18">
        <v>3050.5</v>
      </c>
      <c r="V25" s="18">
        <v>2686</v>
      </c>
      <c r="W25" s="18">
        <v>2686</v>
      </c>
      <c r="X25" s="18">
        <v>2250</v>
      </c>
      <c r="Y25" s="18">
        <v>2300</v>
      </c>
      <c r="Z25" s="18">
        <f>SUM(T25:Y25)</f>
        <v>15797.6</v>
      </c>
      <c r="AA25" s="19">
        <v>2026</v>
      </c>
    </row>
    <row r="26" spans="1:27" ht="28.5" customHeight="1" x14ac:dyDescent="0.25">
      <c r="A26" s="26"/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4" t="s">
        <v>11</v>
      </c>
      <c r="S26" s="6" t="s">
        <v>9</v>
      </c>
      <c r="T26" s="12">
        <v>100</v>
      </c>
      <c r="U26" s="12">
        <v>100</v>
      </c>
      <c r="V26" s="12">
        <v>100</v>
      </c>
      <c r="W26" s="12">
        <v>100</v>
      </c>
      <c r="X26" s="12">
        <v>100</v>
      </c>
      <c r="Y26" s="12">
        <v>100</v>
      </c>
      <c r="Z26" s="12">
        <v>100</v>
      </c>
      <c r="AA26" s="12">
        <v>2026</v>
      </c>
    </row>
    <row r="27" spans="1:27" ht="51" x14ac:dyDescent="0.25">
      <c r="A27" s="27"/>
      <c r="B27" s="27"/>
      <c r="C27" s="27"/>
      <c r="D27" s="27">
        <v>0</v>
      </c>
      <c r="E27" s="27">
        <v>4</v>
      </c>
      <c r="F27" s="27">
        <v>1</v>
      </c>
      <c r="G27" s="27">
        <v>0</v>
      </c>
      <c r="H27" s="27">
        <v>1</v>
      </c>
      <c r="I27" s="27">
        <v>1</v>
      </c>
      <c r="J27" s="27">
        <v>0</v>
      </c>
      <c r="K27" s="27">
        <v>0</v>
      </c>
      <c r="L27" s="27">
        <v>2</v>
      </c>
      <c r="M27" s="27">
        <v>9</v>
      </c>
      <c r="N27" s="27">
        <v>9</v>
      </c>
      <c r="O27" s="27">
        <v>9</v>
      </c>
      <c r="P27" s="27">
        <v>9</v>
      </c>
      <c r="Q27" s="27">
        <v>9</v>
      </c>
      <c r="R27" s="14" t="s">
        <v>50</v>
      </c>
      <c r="S27" s="8" t="s">
        <v>7</v>
      </c>
      <c r="T27" s="15">
        <f>T30+T32</f>
        <v>2222.4</v>
      </c>
      <c r="U27" s="15">
        <f t="shared" ref="U27:Y27" si="2">U30+U32</f>
        <v>3597.4</v>
      </c>
      <c r="V27" s="15">
        <f t="shared" si="2"/>
        <v>2222.4</v>
      </c>
      <c r="W27" s="15">
        <f t="shared" si="2"/>
        <v>2222.4</v>
      </c>
      <c r="X27" s="15">
        <f t="shared" si="2"/>
        <v>3300</v>
      </c>
      <c r="Y27" s="15">
        <f t="shared" si="2"/>
        <v>3400</v>
      </c>
      <c r="Z27" s="15">
        <f>SUM(T27:Y27)</f>
        <v>16964.599999999999</v>
      </c>
      <c r="AA27" s="10">
        <v>2026</v>
      </c>
    </row>
    <row r="28" spans="1:27" ht="25.5" x14ac:dyDescent="0.25">
      <c r="A28" s="26"/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4" t="s">
        <v>51</v>
      </c>
      <c r="S28" s="6" t="s">
        <v>8</v>
      </c>
      <c r="T28" s="12">
        <v>2</v>
      </c>
      <c r="U28" s="12">
        <v>2</v>
      </c>
      <c r="V28" s="12">
        <v>2</v>
      </c>
      <c r="W28" s="12">
        <v>2</v>
      </c>
      <c r="X28" s="12">
        <v>2</v>
      </c>
      <c r="Y28" s="12">
        <v>2</v>
      </c>
      <c r="Z28" s="12">
        <v>2</v>
      </c>
      <c r="AA28" s="12">
        <v>2026</v>
      </c>
    </row>
    <row r="29" spans="1:27" ht="47.25" customHeight="1" x14ac:dyDescent="0.25">
      <c r="A29" s="26"/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4" t="s">
        <v>52</v>
      </c>
      <c r="S29" s="6" t="s">
        <v>9</v>
      </c>
      <c r="T29" s="12">
        <v>100</v>
      </c>
      <c r="U29" s="12">
        <v>100</v>
      </c>
      <c r="V29" s="12">
        <v>100</v>
      </c>
      <c r="W29" s="12">
        <v>100</v>
      </c>
      <c r="X29" s="12">
        <v>100</v>
      </c>
      <c r="Y29" s="12">
        <v>100</v>
      </c>
      <c r="Z29" s="12">
        <v>100</v>
      </c>
      <c r="AA29" s="12">
        <v>2026</v>
      </c>
    </row>
    <row r="30" spans="1:27" ht="45" customHeight="1" x14ac:dyDescent="0.25">
      <c r="A30" s="27">
        <v>0</v>
      </c>
      <c r="B30" s="27">
        <v>0</v>
      </c>
      <c r="C30" s="27">
        <v>2</v>
      </c>
      <c r="D30" s="27">
        <v>0</v>
      </c>
      <c r="E30" s="27">
        <v>4</v>
      </c>
      <c r="F30" s="27">
        <v>1</v>
      </c>
      <c r="G30" s="27">
        <v>0</v>
      </c>
      <c r="H30" s="27">
        <v>1</v>
      </c>
      <c r="I30" s="27">
        <v>1</v>
      </c>
      <c r="J30" s="27">
        <v>0</v>
      </c>
      <c r="K30" s="27">
        <v>0</v>
      </c>
      <c r="L30" s="27">
        <v>2</v>
      </c>
      <c r="M30" s="27">
        <v>9</v>
      </c>
      <c r="N30" s="27">
        <v>9</v>
      </c>
      <c r="O30" s="27">
        <v>9</v>
      </c>
      <c r="P30" s="27">
        <v>9</v>
      </c>
      <c r="Q30" s="27">
        <v>9</v>
      </c>
      <c r="R30" s="16" t="s">
        <v>53</v>
      </c>
      <c r="S30" s="17" t="s">
        <v>7</v>
      </c>
      <c r="T30" s="18">
        <v>0</v>
      </c>
      <c r="U30" s="18">
        <v>1084.5999999999999</v>
      </c>
      <c r="V30" s="18">
        <v>0</v>
      </c>
      <c r="W30" s="18">
        <v>0</v>
      </c>
      <c r="X30" s="18">
        <v>1150</v>
      </c>
      <c r="Y30" s="18">
        <v>1200</v>
      </c>
      <c r="Z30" s="18">
        <f>SUM(T30:Y30)</f>
        <v>3434.6</v>
      </c>
      <c r="AA30" s="19">
        <v>2026</v>
      </c>
    </row>
    <row r="31" spans="1:27" ht="29.25" customHeight="1" x14ac:dyDescent="0.25">
      <c r="A31" s="26"/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4" t="s">
        <v>54</v>
      </c>
      <c r="S31" s="6" t="s">
        <v>9</v>
      </c>
      <c r="T31" s="22">
        <v>100</v>
      </c>
      <c r="U31" s="22">
        <v>100</v>
      </c>
      <c r="V31" s="22">
        <v>100</v>
      </c>
      <c r="W31" s="22">
        <v>100</v>
      </c>
      <c r="X31" s="22">
        <v>100</v>
      </c>
      <c r="Y31" s="22">
        <v>100</v>
      </c>
      <c r="Z31" s="22">
        <v>100</v>
      </c>
      <c r="AA31" s="12">
        <v>2026</v>
      </c>
    </row>
    <row r="32" spans="1:27" ht="36" customHeight="1" x14ac:dyDescent="0.25">
      <c r="A32" s="27">
        <v>0</v>
      </c>
      <c r="B32" s="27">
        <v>0</v>
      </c>
      <c r="C32" s="27">
        <v>2</v>
      </c>
      <c r="D32" s="27">
        <v>0</v>
      </c>
      <c r="E32" s="27">
        <v>4</v>
      </c>
      <c r="F32" s="27">
        <v>1</v>
      </c>
      <c r="G32" s="27">
        <v>0</v>
      </c>
      <c r="H32" s="27">
        <v>1</v>
      </c>
      <c r="I32" s="27">
        <v>1</v>
      </c>
      <c r="J32" s="27">
        <v>0</v>
      </c>
      <c r="K32" s="27">
        <v>0</v>
      </c>
      <c r="L32" s="27">
        <v>2</v>
      </c>
      <c r="M32" s="27">
        <v>9</v>
      </c>
      <c r="N32" s="27">
        <v>9</v>
      </c>
      <c r="O32" s="27">
        <v>9</v>
      </c>
      <c r="P32" s="27">
        <v>9</v>
      </c>
      <c r="Q32" s="27">
        <v>9</v>
      </c>
      <c r="R32" s="16" t="s">
        <v>55</v>
      </c>
      <c r="S32" s="17" t="s">
        <v>7</v>
      </c>
      <c r="T32" s="18">
        <v>2222.4</v>
      </c>
      <c r="U32" s="18">
        <v>2512.8000000000002</v>
      </c>
      <c r="V32" s="18">
        <v>2222.4</v>
      </c>
      <c r="W32" s="18">
        <v>2222.4</v>
      </c>
      <c r="X32" s="18">
        <v>2150</v>
      </c>
      <c r="Y32" s="18">
        <v>2200</v>
      </c>
      <c r="Z32" s="18">
        <f>SUM(T32:Y32)</f>
        <v>13530</v>
      </c>
      <c r="AA32" s="19">
        <v>2026</v>
      </c>
    </row>
    <row r="33" spans="1:27" ht="25.5" x14ac:dyDescent="0.25">
      <c r="A33" s="26"/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4" t="s">
        <v>19</v>
      </c>
      <c r="S33" s="6" t="s">
        <v>8</v>
      </c>
      <c r="T33" s="12">
        <v>2</v>
      </c>
      <c r="U33" s="12">
        <v>2</v>
      </c>
      <c r="V33" s="12">
        <v>2</v>
      </c>
      <c r="W33" s="12">
        <v>2</v>
      </c>
      <c r="X33" s="12">
        <v>2</v>
      </c>
      <c r="Y33" s="12">
        <v>2</v>
      </c>
      <c r="Z33" s="12">
        <v>2</v>
      </c>
      <c r="AA33" s="12">
        <v>2026</v>
      </c>
    </row>
    <row r="34" spans="1:27" ht="43.5" customHeight="1" x14ac:dyDescent="0.25">
      <c r="A34" s="27"/>
      <c r="B34" s="27"/>
      <c r="C34" s="27"/>
      <c r="D34" s="27">
        <v>0</v>
      </c>
      <c r="E34" s="27">
        <v>4</v>
      </c>
      <c r="F34" s="27">
        <v>1</v>
      </c>
      <c r="G34" s="27">
        <v>0</v>
      </c>
      <c r="H34" s="27">
        <v>1</v>
      </c>
      <c r="I34" s="27">
        <v>1</v>
      </c>
      <c r="J34" s="27">
        <v>0</v>
      </c>
      <c r="K34" s="27">
        <v>0</v>
      </c>
      <c r="L34" s="27">
        <v>3</v>
      </c>
      <c r="M34" s="27">
        <v>9</v>
      </c>
      <c r="N34" s="27">
        <v>9</v>
      </c>
      <c r="O34" s="27">
        <v>9</v>
      </c>
      <c r="P34" s="27">
        <v>9</v>
      </c>
      <c r="Q34" s="27">
        <v>9</v>
      </c>
      <c r="R34" s="14" t="s">
        <v>56</v>
      </c>
      <c r="S34" s="8" t="s">
        <v>7</v>
      </c>
      <c r="T34" s="15">
        <f>T37+T39+T41+T43+T45+T47+T49+T51+T53+T55+T57+T59+T61+T63</f>
        <v>17628.2</v>
      </c>
      <c r="U34" s="15">
        <f t="shared" ref="U34:Y34" si="3">U37+U39+U41+U43+U45+U47+U49+U51+U53+U55+U57+U59+U61+U63</f>
        <v>19780.699999999997</v>
      </c>
      <c r="V34" s="15">
        <f t="shared" si="3"/>
        <v>17767.3</v>
      </c>
      <c r="W34" s="15">
        <f t="shared" si="3"/>
        <v>17767.3</v>
      </c>
      <c r="X34" s="15">
        <f t="shared" si="3"/>
        <v>12129.7</v>
      </c>
      <c r="Y34" s="15">
        <f t="shared" si="3"/>
        <v>12654.6</v>
      </c>
      <c r="Z34" s="15">
        <f>SUM(T34:Y34)</f>
        <v>97727.8</v>
      </c>
      <c r="AA34" s="10">
        <v>2026</v>
      </c>
    </row>
    <row r="35" spans="1:27" ht="30" customHeight="1" x14ac:dyDescent="0.25">
      <c r="A35" s="26"/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4" t="s">
        <v>20</v>
      </c>
      <c r="S35" s="6" t="s">
        <v>9</v>
      </c>
      <c r="T35" s="22">
        <v>100</v>
      </c>
      <c r="U35" s="22">
        <v>100</v>
      </c>
      <c r="V35" s="22">
        <v>100</v>
      </c>
      <c r="W35" s="22">
        <v>100</v>
      </c>
      <c r="X35" s="22">
        <v>100</v>
      </c>
      <c r="Y35" s="22">
        <v>100</v>
      </c>
      <c r="Z35" s="22">
        <v>100</v>
      </c>
      <c r="AA35" s="12">
        <v>2026</v>
      </c>
    </row>
    <row r="36" spans="1:27" ht="30" customHeight="1" x14ac:dyDescent="0.25">
      <c r="A36" s="26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4" t="s">
        <v>57</v>
      </c>
      <c r="S36" s="6" t="s">
        <v>9</v>
      </c>
      <c r="T36" s="22">
        <v>100</v>
      </c>
      <c r="U36" s="22">
        <v>100</v>
      </c>
      <c r="V36" s="22">
        <v>100</v>
      </c>
      <c r="W36" s="22">
        <v>100</v>
      </c>
      <c r="X36" s="22">
        <v>100</v>
      </c>
      <c r="Y36" s="22">
        <v>100</v>
      </c>
      <c r="Z36" s="22">
        <v>100</v>
      </c>
      <c r="AA36" s="12">
        <v>2026</v>
      </c>
    </row>
    <row r="37" spans="1:27" ht="33" customHeight="1" x14ac:dyDescent="0.25">
      <c r="A37" s="27">
        <v>0</v>
      </c>
      <c r="B37" s="27">
        <v>0</v>
      </c>
      <c r="C37" s="27">
        <v>1</v>
      </c>
      <c r="D37" s="27">
        <v>0</v>
      </c>
      <c r="E37" s="27">
        <v>4</v>
      </c>
      <c r="F37" s="27">
        <v>1</v>
      </c>
      <c r="G37" s="27">
        <v>0</v>
      </c>
      <c r="H37" s="27">
        <v>1</v>
      </c>
      <c r="I37" s="27">
        <v>1</v>
      </c>
      <c r="J37" s="27">
        <v>0</v>
      </c>
      <c r="K37" s="27">
        <v>0</v>
      </c>
      <c r="L37" s="27">
        <v>3</v>
      </c>
      <c r="M37" s="27">
        <v>9</v>
      </c>
      <c r="N37" s="27">
        <v>9</v>
      </c>
      <c r="O37" s="27">
        <v>9</v>
      </c>
      <c r="P37" s="27">
        <v>9</v>
      </c>
      <c r="Q37" s="27">
        <v>9</v>
      </c>
      <c r="R37" s="16" t="s">
        <v>21</v>
      </c>
      <c r="S37" s="17" t="s">
        <v>7</v>
      </c>
      <c r="T37" s="18">
        <v>1100</v>
      </c>
      <c r="U37" s="18">
        <v>1100</v>
      </c>
      <c r="V37" s="18">
        <v>1100</v>
      </c>
      <c r="W37" s="18">
        <v>1100</v>
      </c>
      <c r="X37" s="18">
        <v>1300</v>
      </c>
      <c r="Y37" s="18">
        <v>1350</v>
      </c>
      <c r="Z37" s="18">
        <f>SUM(T37:Y37)</f>
        <v>7050</v>
      </c>
      <c r="AA37" s="19">
        <v>2026</v>
      </c>
    </row>
    <row r="38" spans="1:27" ht="30" customHeight="1" x14ac:dyDescent="0.25">
      <c r="A38" s="26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4" t="s">
        <v>20</v>
      </c>
      <c r="S38" s="6" t="s">
        <v>9</v>
      </c>
      <c r="T38" s="22">
        <v>100</v>
      </c>
      <c r="U38" s="22">
        <v>100</v>
      </c>
      <c r="V38" s="22">
        <v>100</v>
      </c>
      <c r="W38" s="22">
        <v>100</v>
      </c>
      <c r="X38" s="22">
        <v>100</v>
      </c>
      <c r="Y38" s="22">
        <v>100</v>
      </c>
      <c r="Z38" s="22">
        <v>100</v>
      </c>
      <c r="AA38" s="12">
        <v>2026</v>
      </c>
    </row>
    <row r="39" spans="1:27" ht="45" customHeight="1" x14ac:dyDescent="0.25">
      <c r="A39" s="27">
        <v>0</v>
      </c>
      <c r="B39" s="27">
        <v>0</v>
      </c>
      <c r="C39" s="27">
        <v>2</v>
      </c>
      <c r="D39" s="27">
        <v>0</v>
      </c>
      <c r="E39" s="27">
        <v>4</v>
      </c>
      <c r="F39" s="27">
        <v>1</v>
      </c>
      <c r="G39" s="27">
        <v>0</v>
      </c>
      <c r="H39" s="27">
        <v>1</v>
      </c>
      <c r="I39" s="27">
        <v>1</v>
      </c>
      <c r="J39" s="27">
        <v>0</v>
      </c>
      <c r="K39" s="27">
        <v>0</v>
      </c>
      <c r="L39" s="27">
        <v>3</v>
      </c>
      <c r="M39" s="27">
        <v>9</v>
      </c>
      <c r="N39" s="27">
        <v>9</v>
      </c>
      <c r="O39" s="27">
        <v>9</v>
      </c>
      <c r="P39" s="27">
        <v>9</v>
      </c>
      <c r="Q39" s="27">
        <v>9</v>
      </c>
      <c r="R39" s="16" t="s">
        <v>58</v>
      </c>
      <c r="S39" s="17" t="s">
        <v>7</v>
      </c>
      <c r="T39" s="18">
        <v>7903.3000000000011</v>
      </c>
      <c r="U39" s="18">
        <f>5206.2+1977.6+224</f>
        <v>7407.7999999999993</v>
      </c>
      <c r="V39" s="18">
        <v>7803.3</v>
      </c>
      <c r="W39" s="18">
        <v>7803.3</v>
      </c>
      <c r="X39" s="18">
        <v>3796.7</v>
      </c>
      <c r="Y39" s="18">
        <v>3944.6</v>
      </c>
      <c r="Z39" s="18">
        <f>SUM(T39:Y39)</f>
        <v>38659</v>
      </c>
      <c r="AA39" s="19">
        <v>2026</v>
      </c>
    </row>
    <row r="40" spans="1:27" ht="52.5" customHeight="1" x14ac:dyDescent="0.25">
      <c r="A40" s="26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4" t="s">
        <v>59</v>
      </c>
      <c r="S40" s="6" t="s">
        <v>9</v>
      </c>
      <c r="T40" s="22">
        <v>100</v>
      </c>
      <c r="U40" s="22">
        <v>100</v>
      </c>
      <c r="V40" s="22">
        <v>100</v>
      </c>
      <c r="W40" s="22">
        <v>100</v>
      </c>
      <c r="X40" s="22">
        <v>100</v>
      </c>
      <c r="Y40" s="22">
        <v>100</v>
      </c>
      <c r="Z40" s="22">
        <v>100</v>
      </c>
      <c r="AA40" s="12">
        <v>2026</v>
      </c>
    </row>
    <row r="41" spans="1:27" ht="38.25" x14ac:dyDescent="0.25">
      <c r="A41" s="27">
        <v>0</v>
      </c>
      <c r="B41" s="27">
        <v>0</v>
      </c>
      <c r="C41" s="27">
        <v>3</v>
      </c>
      <c r="D41" s="27">
        <v>0</v>
      </c>
      <c r="E41" s="27">
        <v>4</v>
      </c>
      <c r="F41" s="27">
        <v>1</v>
      </c>
      <c r="G41" s="27">
        <v>0</v>
      </c>
      <c r="H41" s="27">
        <v>1</v>
      </c>
      <c r="I41" s="27">
        <v>1</v>
      </c>
      <c r="J41" s="27">
        <v>0</v>
      </c>
      <c r="K41" s="27">
        <v>0</v>
      </c>
      <c r="L41" s="27">
        <v>3</v>
      </c>
      <c r="M41" s="27">
        <v>9</v>
      </c>
      <c r="N41" s="27">
        <v>9</v>
      </c>
      <c r="O41" s="27">
        <v>9</v>
      </c>
      <c r="P41" s="27">
        <v>9</v>
      </c>
      <c r="Q41" s="27">
        <v>9</v>
      </c>
      <c r="R41" s="16" t="s">
        <v>58</v>
      </c>
      <c r="S41" s="17" t="s">
        <v>7</v>
      </c>
      <c r="T41" s="18">
        <v>600</v>
      </c>
      <c r="U41" s="18">
        <v>600</v>
      </c>
      <c r="V41" s="18">
        <v>600</v>
      </c>
      <c r="W41" s="18">
        <v>600</v>
      </c>
      <c r="X41" s="18">
        <v>431</v>
      </c>
      <c r="Y41" s="18">
        <v>440</v>
      </c>
      <c r="Z41" s="18">
        <f>SUM(T41:Y41)</f>
        <v>3271</v>
      </c>
      <c r="AA41" s="19">
        <v>2026</v>
      </c>
    </row>
    <row r="42" spans="1:27" ht="40.5" customHeight="1" x14ac:dyDescent="0.25">
      <c r="A42" s="26"/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4" t="s">
        <v>22</v>
      </c>
      <c r="S42" s="6" t="s">
        <v>9</v>
      </c>
      <c r="T42" s="22">
        <v>100</v>
      </c>
      <c r="U42" s="22">
        <v>100</v>
      </c>
      <c r="V42" s="22">
        <v>100</v>
      </c>
      <c r="W42" s="22">
        <v>100</v>
      </c>
      <c r="X42" s="22">
        <v>100</v>
      </c>
      <c r="Y42" s="22">
        <v>100</v>
      </c>
      <c r="Z42" s="22">
        <v>100</v>
      </c>
      <c r="AA42" s="12">
        <v>2026</v>
      </c>
    </row>
    <row r="43" spans="1:27" ht="36" customHeight="1" x14ac:dyDescent="0.25">
      <c r="A43" s="27">
        <v>0</v>
      </c>
      <c r="B43" s="27">
        <v>0</v>
      </c>
      <c r="C43" s="27">
        <v>4</v>
      </c>
      <c r="D43" s="27">
        <v>0</v>
      </c>
      <c r="E43" s="27">
        <v>4</v>
      </c>
      <c r="F43" s="27">
        <v>1</v>
      </c>
      <c r="G43" s="27">
        <v>0</v>
      </c>
      <c r="H43" s="27">
        <v>1</v>
      </c>
      <c r="I43" s="27">
        <v>1</v>
      </c>
      <c r="J43" s="27">
        <v>0</v>
      </c>
      <c r="K43" s="27">
        <v>0</v>
      </c>
      <c r="L43" s="27">
        <v>3</v>
      </c>
      <c r="M43" s="27">
        <v>9</v>
      </c>
      <c r="N43" s="27">
        <v>9</v>
      </c>
      <c r="O43" s="27">
        <v>9</v>
      </c>
      <c r="P43" s="27">
        <v>9</v>
      </c>
      <c r="Q43" s="27">
        <v>9</v>
      </c>
      <c r="R43" s="16" t="s">
        <v>58</v>
      </c>
      <c r="S43" s="17" t="s">
        <v>7</v>
      </c>
      <c r="T43" s="18">
        <v>600</v>
      </c>
      <c r="U43" s="18">
        <f>600+590</f>
        <v>1190</v>
      </c>
      <c r="V43" s="18">
        <v>600</v>
      </c>
      <c r="W43" s="18">
        <v>600</v>
      </c>
      <c r="X43" s="18">
        <v>431</v>
      </c>
      <c r="Y43" s="18">
        <v>440</v>
      </c>
      <c r="Z43" s="18">
        <f>SUM(T43:Y43)</f>
        <v>3861</v>
      </c>
      <c r="AA43" s="19">
        <v>2026</v>
      </c>
    </row>
    <row r="44" spans="1:27" ht="38.25" x14ac:dyDescent="0.25">
      <c r="A44" s="26"/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4" t="s">
        <v>23</v>
      </c>
      <c r="S44" s="6" t="s">
        <v>9</v>
      </c>
      <c r="T44" s="22">
        <v>100</v>
      </c>
      <c r="U44" s="22">
        <v>100</v>
      </c>
      <c r="V44" s="22">
        <v>100</v>
      </c>
      <c r="W44" s="22">
        <v>100</v>
      </c>
      <c r="X44" s="22">
        <v>100</v>
      </c>
      <c r="Y44" s="22">
        <v>100</v>
      </c>
      <c r="Z44" s="22">
        <v>100</v>
      </c>
      <c r="AA44" s="12">
        <v>2026</v>
      </c>
    </row>
    <row r="45" spans="1:27" ht="38.25" x14ac:dyDescent="0.25">
      <c r="A45" s="27">
        <v>0</v>
      </c>
      <c r="B45" s="27">
        <v>0</v>
      </c>
      <c r="C45" s="27">
        <v>5</v>
      </c>
      <c r="D45" s="27">
        <v>0</v>
      </c>
      <c r="E45" s="27">
        <v>4</v>
      </c>
      <c r="F45" s="27">
        <v>1</v>
      </c>
      <c r="G45" s="27">
        <v>0</v>
      </c>
      <c r="H45" s="27">
        <v>1</v>
      </c>
      <c r="I45" s="27">
        <v>1</v>
      </c>
      <c r="J45" s="27">
        <v>0</v>
      </c>
      <c r="K45" s="27">
        <v>0</v>
      </c>
      <c r="L45" s="27">
        <v>3</v>
      </c>
      <c r="M45" s="27">
        <v>9</v>
      </c>
      <c r="N45" s="27">
        <v>9</v>
      </c>
      <c r="O45" s="27">
        <v>9</v>
      </c>
      <c r="P45" s="27">
        <v>9</v>
      </c>
      <c r="Q45" s="27">
        <v>9</v>
      </c>
      <c r="R45" s="16" t="s">
        <v>58</v>
      </c>
      <c r="S45" s="17" t="s">
        <v>7</v>
      </c>
      <c r="T45" s="18">
        <v>600</v>
      </c>
      <c r="U45" s="18">
        <f>600+600</f>
        <v>1200</v>
      </c>
      <c r="V45" s="18">
        <v>600</v>
      </c>
      <c r="W45" s="18">
        <v>600</v>
      </c>
      <c r="X45" s="18">
        <v>431</v>
      </c>
      <c r="Y45" s="18">
        <v>440</v>
      </c>
      <c r="Z45" s="18">
        <f>SUM(T45:Y45)</f>
        <v>3871</v>
      </c>
      <c r="AA45" s="19">
        <v>2026</v>
      </c>
    </row>
    <row r="46" spans="1:27" ht="38.25" x14ac:dyDescent="0.25">
      <c r="A46" s="26"/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4" t="s">
        <v>24</v>
      </c>
      <c r="S46" s="6" t="s">
        <v>9</v>
      </c>
      <c r="T46" s="22">
        <v>100</v>
      </c>
      <c r="U46" s="22">
        <v>100</v>
      </c>
      <c r="V46" s="22">
        <v>100</v>
      </c>
      <c r="W46" s="22">
        <v>100</v>
      </c>
      <c r="X46" s="22">
        <v>100</v>
      </c>
      <c r="Y46" s="22">
        <v>100</v>
      </c>
      <c r="Z46" s="22">
        <v>100</v>
      </c>
      <c r="AA46" s="12">
        <v>2026</v>
      </c>
    </row>
    <row r="47" spans="1:27" ht="38.25" x14ac:dyDescent="0.25">
      <c r="A47" s="27">
        <v>0</v>
      </c>
      <c r="B47" s="27">
        <v>0</v>
      </c>
      <c r="C47" s="27">
        <v>6</v>
      </c>
      <c r="D47" s="27">
        <v>0</v>
      </c>
      <c r="E47" s="27">
        <v>4</v>
      </c>
      <c r="F47" s="27">
        <v>1</v>
      </c>
      <c r="G47" s="27">
        <v>0</v>
      </c>
      <c r="H47" s="27">
        <v>1</v>
      </c>
      <c r="I47" s="27">
        <v>1</v>
      </c>
      <c r="J47" s="27">
        <v>0</v>
      </c>
      <c r="K47" s="27">
        <v>0</v>
      </c>
      <c r="L47" s="27">
        <v>3</v>
      </c>
      <c r="M47" s="27">
        <v>9</v>
      </c>
      <c r="N47" s="27">
        <v>9</v>
      </c>
      <c r="O47" s="27">
        <v>9</v>
      </c>
      <c r="P47" s="27">
        <v>9</v>
      </c>
      <c r="Q47" s="27">
        <v>9</v>
      </c>
      <c r="R47" s="16" t="s">
        <v>58</v>
      </c>
      <c r="S47" s="17" t="s">
        <v>7</v>
      </c>
      <c r="T47" s="18">
        <v>600</v>
      </c>
      <c r="U47" s="18">
        <v>600</v>
      </c>
      <c r="V47" s="18">
        <v>600</v>
      </c>
      <c r="W47" s="18">
        <v>600</v>
      </c>
      <c r="X47" s="18">
        <v>431</v>
      </c>
      <c r="Y47" s="18">
        <v>440</v>
      </c>
      <c r="Z47" s="18">
        <f>SUM(T47:Y47)</f>
        <v>3271</v>
      </c>
      <c r="AA47" s="19">
        <v>2026</v>
      </c>
    </row>
    <row r="48" spans="1:27" ht="38.25" x14ac:dyDescent="0.25">
      <c r="A48" s="26"/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4" t="s">
        <v>25</v>
      </c>
      <c r="S48" s="6" t="s">
        <v>9</v>
      </c>
      <c r="T48" s="22">
        <v>100</v>
      </c>
      <c r="U48" s="22">
        <v>100</v>
      </c>
      <c r="V48" s="22">
        <v>100</v>
      </c>
      <c r="W48" s="22">
        <v>100</v>
      </c>
      <c r="X48" s="22">
        <v>100</v>
      </c>
      <c r="Y48" s="22">
        <v>100</v>
      </c>
      <c r="Z48" s="22">
        <v>100</v>
      </c>
      <c r="AA48" s="12">
        <v>2026</v>
      </c>
    </row>
    <row r="49" spans="1:27" ht="38.25" x14ac:dyDescent="0.25">
      <c r="A49" s="27">
        <v>0</v>
      </c>
      <c r="B49" s="27">
        <v>0</v>
      </c>
      <c r="C49" s="27">
        <v>9</v>
      </c>
      <c r="D49" s="27">
        <v>0</v>
      </c>
      <c r="E49" s="27">
        <v>4</v>
      </c>
      <c r="F49" s="27">
        <v>1</v>
      </c>
      <c r="G49" s="27">
        <v>0</v>
      </c>
      <c r="H49" s="27">
        <v>1</v>
      </c>
      <c r="I49" s="27">
        <v>1</v>
      </c>
      <c r="J49" s="27">
        <v>0</v>
      </c>
      <c r="K49" s="27">
        <v>0</v>
      </c>
      <c r="L49" s="27">
        <v>3</v>
      </c>
      <c r="M49" s="27">
        <v>9</v>
      </c>
      <c r="N49" s="27">
        <v>9</v>
      </c>
      <c r="O49" s="27">
        <v>9</v>
      </c>
      <c r="P49" s="27">
        <v>9</v>
      </c>
      <c r="Q49" s="27">
        <v>9</v>
      </c>
      <c r="R49" s="16" t="s">
        <v>58</v>
      </c>
      <c r="S49" s="17" t="s">
        <v>7</v>
      </c>
      <c r="T49" s="18">
        <v>1474.9</v>
      </c>
      <c r="U49" s="18">
        <v>1752.9</v>
      </c>
      <c r="V49" s="18">
        <v>1614</v>
      </c>
      <c r="W49" s="18">
        <v>1614</v>
      </c>
      <c r="X49" s="18">
        <v>1900</v>
      </c>
      <c r="Y49" s="18">
        <v>1950</v>
      </c>
      <c r="Z49" s="18">
        <f>SUM(T49:Y49)</f>
        <v>10305.799999999999</v>
      </c>
      <c r="AA49" s="19">
        <v>2026</v>
      </c>
    </row>
    <row r="50" spans="1:27" ht="38.25" x14ac:dyDescent="0.25">
      <c r="A50" s="26"/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4" t="s">
        <v>26</v>
      </c>
      <c r="S50" s="6" t="s">
        <v>9</v>
      </c>
      <c r="T50" s="22">
        <v>100</v>
      </c>
      <c r="U50" s="22">
        <v>100</v>
      </c>
      <c r="V50" s="22">
        <v>100</v>
      </c>
      <c r="W50" s="22">
        <v>100</v>
      </c>
      <c r="X50" s="22">
        <v>100</v>
      </c>
      <c r="Y50" s="22">
        <v>100</v>
      </c>
      <c r="Z50" s="22">
        <v>100</v>
      </c>
      <c r="AA50" s="12">
        <v>2026</v>
      </c>
    </row>
    <row r="51" spans="1:27" ht="38.25" x14ac:dyDescent="0.25">
      <c r="A51" s="27">
        <v>0</v>
      </c>
      <c r="B51" s="27">
        <v>1</v>
      </c>
      <c r="C51" s="27">
        <v>0</v>
      </c>
      <c r="D51" s="27">
        <v>0</v>
      </c>
      <c r="E51" s="27">
        <v>4</v>
      </c>
      <c r="F51" s="27">
        <v>1</v>
      </c>
      <c r="G51" s="27">
        <v>0</v>
      </c>
      <c r="H51" s="27">
        <v>1</v>
      </c>
      <c r="I51" s="27">
        <v>1</v>
      </c>
      <c r="J51" s="27">
        <v>0</v>
      </c>
      <c r="K51" s="27">
        <v>0</v>
      </c>
      <c r="L51" s="27">
        <v>3</v>
      </c>
      <c r="M51" s="27">
        <v>9</v>
      </c>
      <c r="N51" s="27">
        <v>9</v>
      </c>
      <c r="O51" s="27">
        <v>9</v>
      </c>
      <c r="P51" s="27">
        <v>9</v>
      </c>
      <c r="Q51" s="27">
        <v>9</v>
      </c>
      <c r="R51" s="16" t="s">
        <v>58</v>
      </c>
      <c r="S51" s="17" t="s">
        <v>7</v>
      </c>
      <c r="T51" s="18">
        <v>650</v>
      </c>
      <c r="U51" s="18">
        <v>650</v>
      </c>
      <c r="V51" s="18">
        <v>650</v>
      </c>
      <c r="W51" s="18">
        <v>650</v>
      </c>
      <c r="X51" s="18">
        <v>421</v>
      </c>
      <c r="Y51" s="18">
        <v>450</v>
      </c>
      <c r="Z51" s="18">
        <f>SUM(T51:Y51)</f>
        <v>3471</v>
      </c>
      <c r="AA51" s="19">
        <v>2026</v>
      </c>
    </row>
    <row r="52" spans="1:27" ht="38.25" x14ac:dyDescent="0.25">
      <c r="A52" s="26"/>
      <c r="B52" s="26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4" t="s">
        <v>27</v>
      </c>
      <c r="S52" s="6" t="s">
        <v>9</v>
      </c>
      <c r="T52" s="22">
        <v>100</v>
      </c>
      <c r="U52" s="22">
        <v>100</v>
      </c>
      <c r="V52" s="22">
        <v>100</v>
      </c>
      <c r="W52" s="22">
        <v>100</v>
      </c>
      <c r="X52" s="22">
        <v>100</v>
      </c>
      <c r="Y52" s="22">
        <v>100</v>
      </c>
      <c r="Z52" s="22">
        <v>100</v>
      </c>
      <c r="AA52" s="12">
        <v>2026</v>
      </c>
    </row>
    <row r="53" spans="1:27" ht="38.25" x14ac:dyDescent="0.25">
      <c r="A53" s="27">
        <v>0</v>
      </c>
      <c r="B53" s="27">
        <v>1</v>
      </c>
      <c r="C53" s="27">
        <v>1</v>
      </c>
      <c r="D53" s="27">
        <v>0</v>
      </c>
      <c r="E53" s="27">
        <v>4</v>
      </c>
      <c r="F53" s="27">
        <v>1</v>
      </c>
      <c r="G53" s="27">
        <v>0</v>
      </c>
      <c r="H53" s="27">
        <v>1</v>
      </c>
      <c r="I53" s="27">
        <v>1</v>
      </c>
      <c r="J53" s="27">
        <v>0</v>
      </c>
      <c r="K53" s="27">
        <v>0</v>
      </c>
      <c r="L53" s="27">
        <v>3</v>
      </c>
      <c r="M53" s="27">
        <v>9</v>
      </c>
      <c r="N53" s="27">
        <v>9</v>
      </c>
      <c r="O53" s="27">
        <v>9</v>
      </c>
      <c r="P53" s="27">
        <v>9</v>
      </c>
      <c r="Q53" s="27">
        <v>9</v>
      </c>
      <c r="R53" s="16" t="s">
        <v>58</v>
      </c>
      <c r="S53" s="17" t="s">
        <v>7</v>
      </c>
      <c r="T53" s="18">
        <v>800</v>
      </c>
      <c r="U53" s="18">
        <v>1400</v>
      </c>
      <c r="V53" s="18">
        <v>800</v>
      </c>
      <c r="W53" s="18">
        <v>800</v>
      </c>
      <c r="X53" s="18">
        <v>581</v>
      </c>
      <c r="Y53" s="18">
        <v>600</v>
      </c>
      <c r="Z53" s="18">
        <f>SUM(T53:Y53)</f>
        <v>4981</v>
      </c>
      <c r="AA53" s="19">
        <v>2026</v>
      </c>
    </row>
    <row r="54" spans="1:27" ht="38.25" x14ac:dyDescent="0.25">
      <c r="A54" s="26"/>
      <c r="B54" s="26"/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4" t="s">
        <v>60</v>
      </c>
      <c r="S54" s="6" t="s">
        <v>9</v>
      </c>
      <c r="T54" s="22">
        <v>100</v>
      </c>
      <c r="U54" s="22">
        <v>100</v>
      </c>
      <c r="V54" s="22">
        <v>100</v>
      </c>
      <c r="W54" s="22">
        <v>100</v>
      </c>
      <c r="X54" s="22">
        <v>100</v>
      </c>
      <c r="Y54" s="22">
        <v>100</v>
      </c>
      <c r="Z54" s="22">
        <v>100</v>
      </c>
      <c r="AA54" s="12">
        <v>2026</v>
      </c>
    </row>
    <row r="55" spans="1:27" ht="38.25" x14ac:dyDescent="0.25">
      <c r="A55" s="27">
        <v>0</v>
      </c>
      <c r="B55" s="27">
        <v>1</v>
      </c>
      <c r="C55" s="27">
        <v>2</v>
      </c>
      <c r="D55" s="27">
        <v>0</v>
      </c>
      <c r="E55" s="27">
        <v>4</v>
      </c>
      <c r="F55" s="27">
        <v>1</v>
      </c>
      <c r="G55" s="27">
        <v>0</v>
      </c>
      <c r="H55" s="27">
        <v>1</v>
      </c>
      <c r="I55" s="27">
        <v>1</v>
      </c>
      <c r="J55" s="27">
        <v>0</v>
      </c>
      <c r="K55" s="27">
        <v>0</v>
      </c>
      <c r="L55" s="27">
        <v>3</v>
      </c>
      <c r="M55" s="27">
        <v>9</v>
      </c>
      <c r="N55" s="27">
        <v>9</v>
      </c>
      <c r="O55" s="27">
        <v>9</v>
      </c>
      <c r="P55" s="27">
        <v>9</v>
      </c>
      <c r="Q55" s="27">
        <v>9</v>
      </c>
      <c r="R55" s="16" t="s">
        <v>58</v>
      </c>
      <c r="S55" s="17" t="s">
        <v>7</v>
      </c>
      <c r="T55" s="18">
        <v>500</v>
      </c>
      <c r="U55" s="18">
        <v>500</v>
      </c>
      <c r="V55" s="18">
        <v>500</v>
      </c>
      <c r="W55" s="18">
        <v>500</v>
      </c>
      <c r="X55" s="18">
        <v>472</v>
      </c>
      <c r="Y55" s="18">
        <v>490</v>
      </c>
      <c r="Z55" s="18">
        <f>SUM(T55:Y55)</f>
        <v>2962</v>
      </c>
      <c r="AA55" s="19">
        <v>2026</v>
      </c>
    </row>
    <row r="56" spans="1:27" ht="36" customHeight="1" x14ac:dyDescent="0.25">
      <c r="A56" s="26"/>
      <c r="B56" s="26"/>
      <c r="C56" s="26"/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4" t="s">
        <v>28</v>
      </c>
      <c r="S56" s="6" t="s">
        <v>9</v>
      </c>
      <c r="T56" s="22">
        <v>100</v>
      </c>
      <c r="U56" s="22">
        <v>100</v>
      </c>
      <c r="V56" s="22">
        <v>100</v>
      </c>
      <c r="W56" s="22">
        <v>100</v>
      </c>
      <c r="X56" s="22">
        <v>100</v>
      </c>
      <c r="Y56" s="22">
        <v>100</v>
      </c>
      <c r="Z56" s="22">
        <v>100</v>
      </c>
      <c r="AA56" s="12">
        <v>2026</v>
      </c>
    </row>
    <row r="57" spans="1:27" ht="38.25" x14ac:dyDescent="0.25">
      <c r="A57" s="27">
        <v>0</v>
      </c>
      <c r="B57" s="27">
        <v>1</v>
      </c>
      <c r="C57" s="27">
        <v>9</v>
      </c>
      <c r="D57" s="27">
        <v>0</v>
      </c>
      <c r="E57" s="27">
        <v>4</v>
      </c>
      <c r="F57" s="27">
        <v>1</v>
      </c>
      <c r="G57" s="27">
        <v>0</v>
      </c>
      <c r="H57" s="27">
        <v>1</v>
      </c>
      <c r="I57" s="27">
        <v>1</v>
      </c>
      <c r="J57" s="27">
        <v>0</v>
      </c>
      <c r="K57" s="27">
        <v>0</v>
      </c>
      <c r="L57" s="27">
        <v>3</v>
      </c>
      <c r="M57" s="27">
        <v>9</v>
      </c>
      <c r="N57" s="27">
        <v>9</v>
      </c>
      <c r="O57" s="27">
        <v>9</v>
      </c>
      <c r="P57" s="27">
        <v>9</v>
      </c>
      <c r="Q57" s="27">
        <v>9</v>
      </c>
      <c r="R57" s="16" t="s">
        <v>58</v>
      </c>
      <c r="S57" s="17" t="s">
        <v>7</v>
      </c>
      <c r="T57" s="18">
        <v>400</v>
      </c>
      <c r="U57" s="18">
        <v>980</v>
      </c>
      <c r="V57" s="18">
        <v>500</v>
      </c>
      <c r="W57" s="18">
        <v>500</v>
      </c>
      <c r="X57" s="18">
        <v>372</v>
      </c>
      <c r="Y57" s="18">
        <v>490</v>
      </c>
      <c r="Z57" s="18">
        <f>SUM(T57:Y57)</f>
        <v>3242</v>
      </c>
      <c r="AA57" s="19">
        <v>2026</v>
      </c>
    </row>
    <row r="58" spans="1:27" ht="38.25" x14ac:dyDescent="0.25">
      <c r="A58" s="31"/>
      <c r="B58" s="31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4" t="s">
        <v>29</v>
      </c>
      <c r="S58" s="23" t="s">
        <v>9</v>
      </c>
      <c r="T58" s="22">
        <v>100</v>
      </c>
      <c r="U58" s="22">
        <v>100</v>
      </c>
      <c r="V58" s="22">
        <v>100</v>
      </c>
      <c r="W58" s="22">
        <v>100</v>
      </c>
      <c r="X58" s="22">
        <v>100</v>
      </c>
      <c r="Y58" s="22">
        <v>100</v>
      </c>
      <c r="Z58" s="22">
        <v>100</v>
      </c>
      <c r="AA58" s="12">
        <v>2026</v>
      </c>
    </row>
    <row r="59" spans="1:27" ht="48.75" customHeight="1" x14ac:dyDescent="0.25">
      <c r="A59" s="27">
        <v>0</v>
      </c>
      <c r="B59" s="27">
        <v>2</v>
      </c>
      <c r="C59" s="27">
        <v>0</v>
      </c>
      <c r="D59" s="27">
        <v>0</v>
      </c>
      <c r="E59" s="27">
        <v>4</v>
      </c>
      <c r="F59" s="27">
        <v>1</v>
      </c>
      <c r="G59" s="27">
        <v>0</v>
      </c>
      <c r="H59" s="27">
        <v>1</v>
      </c>
      <c r="I59" s="27">
        <v>1</v>
      </c>
      <c r="J59" s="27">
        <v>0</v>
      </c>
      <c r="K59" s="27">
        <v>0</v>
      </c>
      <c r="L59" s="27">
        <v>3</v>
      </c>
      <c r="M59" s="27">
        <v>9</v>
      </c>
      <c r="N59" s="27">
        <v>9</v>
      </c>
      <c r="O59" s="27">
        <v>9</v>
      </c>
      <c r="P59" s="27">
        <v>9</v>
      </c>
      <c r="Q59" s="27">
        <v>9</v>
      </c>
      <c r="R59" s="16" t="s">
        <v>58</v>
      </c>
      <c r="S59" s="17" t="s">
        <v>7</v>
      </c>
      <c r="T59" s="18">
        <v>1150</v>
      </c>
      <c r="U59" s="18">
        <v>1150</v>
      </c>
      <c r="V59" s="18">
        <v>1150</v>
      </c>
      <c r="W59" s="18">
        <v>1150</v>
      </c>
      <c r="X59" s="18">
        <v>521</v>
      </c>
      <c r="Y59" s="18">
        <v>540</v>
      </c>
      <c r="Z59" s="18">
        <f>SUM(T59:Y59)</f>
        <v>5661</v>
      </c>
      <c r="AA59" s="19">
        <v>2026</v>
      </c>
    </row>
    <row r="60" spans="1:27" ht="39.75" customHeight="1" x14ac:dyDescent="0.25">
      <c r="A60" s="26"/>
      <c r="B60" s="26"/>
      <c r="C60" s="26"/>
      <c r="D60" s="26"/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4" t="s">
        <v>30</v>
      </c>
      <c r="S60" s="6" t="s">
        <v>9</v>
      </c>
      <c r="T60" s="22">
        <v>100</v>
      </c>
      <c r="U60" s="22">
        <v>100</v>
      </c>
      <c r="V60" s="22">
        <v>100</v>
      </c>
      <c r="W60" s="22">
        <v>100</v>
      </c>
      <c r="X60" s="22">
        <v>100</v>
      </c>
      <c r="Y60" s="22">
        <v>100</v>
      </c>
      <c r="Z60" s="22">
        <v>100</v>
      </c>
      <c r="AA60" s="12">
        <v>2026</v>
      </c>
    </row>
    <row r="61" spans="1:27" ht="36" customHeight="1" x14ac:dyDescent="0.25">
      <c r="A61" s="27">
        <v>0</v>
      </c>
      <c r="B61" s="27">
        <v>4</v>
      </c>
      <c r="C61" s="27">
        <v>3</v>
      </c>
      <c r="D61" s="27">
        <v>0</v>
      </c>
      <c r="E61" s="27">
        <v>4</v>
      </c>
      <c r="F61" s="27">
        <v>1</v>
      </c>
      <c r="G61" s="27">
        <v>0</v>
      </c>
      <c r="H61" s="27">
        <v>1</v>
      </c>
      <c r="I61" s="27">
        <v>1</v>
      </c>
      <c r="J61" s="27">
        <v>0</v>
      </c>
      <c r="K61" s="27">
        <v>0</v>
      </c>
      <c r="L61" s="27">
        <v>3</v>
      </c>
      <c r="M61" s="27">
        <v>9</v>
      </c>
      <c r="N61" s="27">
        <v>9</v>
      </c>
      <c r="O61" s="27">
        <v>9</v>
      </c>
      <c r="P61" s="27">
        <v>9</v>
      </c>
      <c r="Q61" s="27">
        <v>9</v>
      </c>
      <c r="R61" s="16" t="s">
        <v>58</v>
      </c>
      <c r="S61" s="17" t="s">
        <v>7</v>
      </c>
      <c r="T61" s="18">
        <v>700</v>
      </c>
      <c r="U61" s="18">
        <v>700</v>
      </c>
      <c r="V61" s="18">
        <v>700</v>
      </c>
      <c r="W61" s="18">
        <v>700</v>
      </c>
      <c r="X61" s="18">
        <v>521</v>
      </c>
      <c r="Y61" s="18">
        <v>540</v>
      </c>
      <c r="Z61" s="18">
        <f>SUM(T61:Y61)</f>
        <v>3861</v>
      </c>
      <c r="AA61" s="19">
        <v>2026</v>
      </c>
    </row>
    <row r="62" spans="1:27" ht="45" customHeight="1" x14ac:dyDescent="0.25">
      <c r="A62" s="26"/>
      <c r="B62" s="26"/>
      <c r="C62" s="26"/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26"/>
      <c r="R62" s="4" t="s">
        <v>31</v>
      </c>
      <c r="S62" s="6" t="s">
        <v>9</v>
      </c>
      <c r="T62" s="22">
        <v>100</v>
      </c>
      <c r="U62" s="22">
        <v>100</v>
      </c>
      <c r="V62" s="22">
        <v>100</v>
      </c>
      <c r="W62" s="22">
        <v>100</v>
      </c>
      <c r="X62" s="22">
        <v>100</v>
      </c>
      <c r="Y62" s="22">
        <v>100</v>
      </c>
      <c r="Z62" s="22">
        <v>100</v>
      </c>
      <c r="AA62" s="12">
        <v>2026</v>
      </c>
    </row>
    <row r="63" spans="1:27" ht="41.25" customHeight="1" x14ac:dyDescent="0.25">
      <c r="A63" s="27">
        <v>0</v>
      </c>
      <c r="B63" s="27">
        <v>1</v>
      </c>
      <c r="C63" s="27">
        <v>4</v>
      </c>
      <c r="D63" s="27">
        <v>0</v>
      </c>
      <c r="E63" s="27">
        <v>4</v>
      </c>
      <c r="F63" s="27">
        <v>1</v>
      </c>
      <c r="G63" s="27">
        <v>0</v>
      </c>
      <c r="H63" s="27">
        <v>1</v>
      </c>
      <c r="I63" s="27">
        <v>1</v>
      </c>
      <c r="J63" s="27">
        <v>0</v>
      </c>
      <c r="K63" s="27">
        <v>0</v>
      </c>
      <c r="L63" s="27">
        <v>3</v>
      </c>
      <c r="M63" s="27">
        <v>9</v>
      </c>
      <c r="N63" s="27">
        <v>9</v>
      </c>
      <c r="O63" s="27">
        <v>9</v>
      </c>
      <c r="P63" s="27">
        <v>9</v>
      </c>
      <c r="Q63" s="27">
        <v>9</v>
      </c>
      <c r="R63" s="16" t="s">
        <v>58</v>
      </c>
      <c r="S63" s="17" t="s">
        <v>7</v>
      </c>
      <c r="T63" s="18">
        <v>550</v>
      </c>
      <c r="U63" s="18">
        <v>550</v>
      </c>
      <c r="V63" s="18">
        <v>550</v>
      </c>
      <c r="W63" s="18">
        <v>550</v>
      </c>
      <c r="X63" s="18">
        <v>521</v>
      </c>
      <c r="Y63" s="18">
        <v>540</v>
      </c>
      <c r="Z63" s="18">
        <f>SUM(T63:Y63)</f>
        <v>3261</v>
      </c>
      <c r="AA63" s="19">
        <v>2026</v>
      </c>
    </row>
    <row r="64" spans="1:27" ht="41.25" customHeight="1" x14ac:dyDescent="0.25">
      <c r="A64" s="26"/>
      <c r="B64" s="26"/>
      <c r="C64" s="26"/>
      <c r="D64" s="26"/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4" t="s">
        <v>32</v>
      </c>
      <c r="S64" s="6" t="s">
        <v>9</v>
      </c>
      <c r="T64" s="22">
        <v>100</v>
      </c>
      <c r="U64" s="22">
        <v>100</v>
      </c>
      <c r="V64" s="22">
        <v>100</v>
      </c>
      <c r="W64" s="22">
        <v>100</v>
      </c>
      <c r="X64" s="22">
        <v>100</v>
      </c>
      <c r="Y64" s="22">
        <v>100</v>
      </c>
      <c r="Z64" s="22">
        <v>100</v>
      </c>
      <c r="AA64" s="12">
        <v>2026</v>
      </c>
    </row>
    <row r="65" spans="1:27" ht="26.25" customHeight="1" x14ac:dyDescent="0.25">
      <c r="AA65" s="30" t="s">
        <v>41</v>
      </c>
    </row>
    <row r="66" spans="1:27" ht="36" customHeight="1" x14ac:dyDescent="0.25">
      <c r="A66" s="46" t="s">
        <v>43</v>
      </c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  <c r="Q66" s="46"/>
      <c r="R66" s="46"/>
      <c r="AA66" s="32" t="s">
        <v>44</v>
      </c>
    </row>
  </sheetData>
  <mergeCells count="16">
    <mergeCell ref="A66:R66"/>
    <mergeCell ref="A7:AA7"/>
    <mergeCell ref="A6:AA6"/>
    <mergeCell ref="A9:Q9"/>
    <mergeCell ref="A10:C11"/>
    <mergeCell ref="D10:E11"/>
    <mergeCell ref="F10:G11"/>
    <mergeCell ref="H10:Q11"/>
    <mergeCell ref="W1:AA1"/>
    <mergeCell ref="W2:AA2"/>
    <mergeCell ref="W5:AA5"/>
    <mergeCell ref="R8:AA8"/>
    <mergeCell ref="R9:R11"/>
    <mergeCell ref="S9:S11"/>
    <mergeCell ref="T9:Y10"/>
    <mergeCell ref="Z9:AA10"/>
  </mergeCells>
  <pageMargins left="0.23622047244094491" right="0.23622047244094491" top="0.74803149606299213" bottom="0.74803149606299213" header="0.31496062992125984" footer="0.31496062992125984"/>
  <pageSetup paperSize="9" scale="48" fitToHeight="0" orientation="landscape" r:id="rId1"/>
  <headerFooter differentFirst="1">
    <oddHeader>&amp;C&amp;P</oddHeader>
  </headerFooter>
  <rowBreaks count="2" manualBreakCount="2">
    <brk id="33" max="26" man="1"/>
    <brk id="58" max="2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2022-08-01T12:32:07Z</dcterms:modified>
</cp:coreProperties>
</file>